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0" yWindow="1950" windowWidth="21600" windowHeight="11385" firstSheet="1" activeTab="1"/>
  </bookViews>
  <sheets>
    <sheet name="Draft APR consolidated KPA19-20" sheetId="1" state="hidden" r:id="rId1"/>
    <sheet name="Draft APR 2020-21" sheetId="2" r:id="rId2"/>
    <sheet name="Removed Indicators" sheetId="3" r:id="rId3"/>
  </sheets>
  <externalReferences>
    <externalReference r:id="rId6"/>
  </externalReferences>
  <definedNames>
    <definedName name="_xlnm._FilterDatabase" localSheetId="1" hidden="1">'Draft APR 2020-21'!$A$2:$Y$121</definedName>
    <definedName name="_xlnm.Print_Area" localSheetId="1">'Draft APR 2020-21'!$B$1:$Y$121</definedName>
    <definedName name="_xlnm.Print_Area" localSheetId="2">'Removed Indicators'!$A$1:$AK$11</definedName>
  </definedNames>
  <calcPr fullCalcOnLoad="1"/>
</workbook>
</file>

<file path=xl/comments1.xml><?xml version="1.0" encoding="utf-8"?>
<comments xmlns="http://schemas.openxmlformats.org/spreadsheetml/2006/main">
  <authors>
    <author>Ross Dlamini</author>
    <author>Nolubabalo Gqola</author>
  </authors>
  <commentList>
    <comment ref="G187" authorId="0">
      <text>
        <r>
          <rPr>
            <b/>
            <sz val="9"/>
            <rFont val="Tahoma"/>
            <family val="2"/>
          </rPr>
          <t>Ross Dlamini:</t>
        </r>
        <r>
          <rPr>
            <sz val="9"/>
            <rFont val="Tahoma"/>
            <family val="2"/>
          </rPr>
          <t xml:space="preserve">
Like to change to tangible target e.g. % spent on salaries/ overtime etc</t>
        </r>
      </text>
    </comment>
    <comment ref="AF217" authorId="1">
      <text>
        <r>
          <rPr>
            <b/>
            <sz val="9"/>
            <rFont val="Tahoma"/>
            <family val="2"/>
          </rPr>
          <t>Nolubabalo Gqola:</t>
        </r>
        <r>
          <rPr>
            <sz val="9"/>
            <rFont val="Tahoma"/>
            <family val="2"/>
          </rPr>
          <t xml:space="preserve">
bheki put the budget amount for indigents
</t>
        </r>
      </text>
    </comment>
    <comment ref="AF250" authorId="0">
      <text>
        <r>
          <t/>
        </r>
      </text>
    </comment>
    <comment ref="AF262" authorId="0">
      <text>
        <r>
          <rPr>
            <b/>
            <sz val="9"/>
            <rFont val="Tahoma"/>
            <family val="2"/>
          </rPr>
          <t>Ross Dlamini:</t>
        </r>
        <r>
          <rPr>
            <sz val="9"/>
            <rFont val="Tahoma"/>
            <family val="2"/>
          </rPr>
          <t xml:space="preserve">
2 halls are being planned
5 halls design &amp; build
</t>
        </r>
      </text>
    </comment>
  </commentList>
</comments>
</file>

<file path=xl/comments2.xml><?xml version="1.0" encoding="utf-8"?>
<comments xmlns="http://schemas.openxmlformats.org/spreadsheetml/2006/main">
  <authors>
    <author>Ross Dlamini</author>
    <author>Nolubabalo Gqola</author>
  </authors>
  <commentList>
    <comment ref="G79" authorId="0">
      <text>
        <r>
          <rPr>
            <b/>
            <sz val="9"/>
            <rFont val="Tahoma"/>
            <family val="2"/>
          </rPr>
          <t>Ross Dlamini:</t>
        </r>
        <r>
          <rPr>
            <sz val="9"/>
            <rFont val="Tahoma"/>
            <family val="2"/>
          </rPr>
          <t xml:space="preserve">
Like to change to tangible target e.g. % spent on salaries/ overtime etc</t>
        </r>
      </text>
    </comment>
    <comment ref="T114" authorId="0">
      <text>
        <r>
          <t/>
        </r>
      </text>
    </comment>
    <comment ref="T82" authorId="1">
      <text>
        <r>
          <rPr>
            <b/>
            <sz val="9"/>
            <rFont val="Tahoma"/>
            <family val="2"/>
          </rPr>
          <t>Nolubabalo Gqola:</t>
        </r>
        <r>
          <rPr>
            <sz val="9"/>
            <rFont val="Tahoma"/>
            <family val="2"/>
          </rPr>
          <t xml:space="preserve">
bheki put the budget amount for indigents
</t>
        </r>
      </text>
    </comment>
  </commentList>
</comments>
</file>

<file path=xl/sharedStrings.xml><?xml version="1.0" encoding="utf-8"?>
<sst xmlns="http://schemas.openxmlformats.org/spreadsheetml/2006/main" count="7389" uniqueCount="1180">
  <si>
    <t>National KPA</t>
  </si>
  <si>
    <t>Strategic Objective</t>
  </si>
  <si>
    <t>No.</t>
  </si>
  <si>
    <t>Measurable Objective/Output</t>
  </si>
  <si>
    <t>Performance  Measure/Indicator               (Unit of Measure)</t>
  </si>
  <si>
    <t>Demand</t>
  </si>
  <si>
    <t>Baseline  (Previous Year Actuals)</t>
  </si>
  <si>
    <t>Backlog</t>
  </si>
  <si>
    <t>Unit of Measure</t>
  </si>
  <si>
    <t>Responsible Section</t>
  </si>
  <si>
    <t xml:space="preserve">Responsible Department </t>
  </si>
  <si>
    <t>Financial Implication</t>
  </si>
  <si>
    <t>GUID No.</t>
  </si>
  <si>
    <t>Wards</t>
  </si>
  <si>
    <t>Portfolio of evidence</t>
  </si>
  <si>
    <t xml:space="preserve">Challenges </t>
  </si>
  <si>
    <t xml:space="preserve">Corrective measures </t>
  </si>
  <si>
    <t>Annual Target</t>
  </si>
  <si>
    <t>Q1</t>
  </si>
  <si>
    <t>Actual
Achievement</t>
  </si>
  <si>
    <t>Status (Achieved/ 
Not Achieved)</t>
  </si>
  <si>
    <t>Q2</t>
  </si>
  <si>
    <t>Q3</t>
  </si>
  <si>
    <t>Q4</t>
  </si>
  <si>
    <t>SDBIP Target</t>
  </si>
  <si>
    <t>Actual Achievement</t>
  </si>
  <si>
    <t>Progress made</t>
  </si>
  <si>
    <t>Municipal Transformation &amp; Organisational Development</t>
  </si>
  <si>
    <t>To attract and retain skilled employees</t>
  </si>
  <si>
    <t>A (iii)</t>
  </si>
  <si>
    <t>To develop all policies and strategies and also to ensure effective &amp; efficient human resources management</t>
  </si>
  <si>
    <t>% of posts filled within 6 months of approval by the Municipal Manager</t>
  </si>
  <si>
    <t>N/A</t>
  </si>
  <si>
    <t>Percentage</t>
  </si>
  <si>
    <t>Achieved</t>
  </si>
  <si>
    <t xml:space="preserve">Achieved </t>
  </si>
  <si>
    <t>HR</t>
  </si>
  <si>
    <t>Corporate Services</t>
  </si>
  <si>
    <t>Internal</t>
  </si>
  <si>
    <t xml:space="preserve">Memo approved by MM &amp; Appointment letters </t>
  </si>
  <si>
    <t xml:space="preserve">Date Employment Equity Plan reviewed  </t>
  </si>
  <si>
    <t>Date</t>
  </si>
  <si>
    <t>Council Resolution</t>
  </si>
  <si>
    <t xml:space="preserve">Date Employment Equity Policy reviewed </t>
  </si>
  <si>
    <t>Number of reports on Employment equity stats submitted to MANCO</t>
  </si>
  <si>
    <t>Number</t>
  </si>
  <si>
    <t>1</t>
  </si>
  <si>
    <t>Reports to Manco &amp; or MANCO Minutes</t>
  </si>
  <si>
    <t>To ensure on-going human resource development</t>
  </si>
  <si>
    <t>A (ii)</t>
  </si>
  <si>
    <t>Number of Management Workshop on disciplinary processes held</t>
  </si>
  <si>
    <t>Attendance Register and Programme</t>
  </si>
  <si>
    <t>% of disciplinary processes finalised within 3 months from appointment of the panel.</t>
  </si>
  <si>
    <t xml:space="preserve">Not Achieved </t>
  </si>
  <si>
    <t>Report with schedule of dates per case</t>
  </si>
  <si>
    <t>Number of Supervisory Workshops on conditions of services held</t>
  </si>
  <si>
    <t xml:space="preserve">Date Cell phone allowance Policy adopted  </t>
  </si>
  <si>
    <t xml:space="preserve">Internal </t>
  </si>
  <si>
    <t xml:space="preserve">Date reviewed Acting Policy adopted </t>
  </si>
  <si>
    <t xml:space="preserve">HR </t>
  </si>
  <si>
    <t xml:space="preserve">Date Leave Policy adopted </t>
  </si>
  <si>
    <t xml:space="preserve">Council Resolution </t>
  </si>
  <si>
    <t>To effectively manage leave</t>
  </si>
  <si>
    <t>No. of Reports on leave management submitted to MANCO</t>
  </si>
  <si>
    <t xml:space="preserve">1 </t>
  </si>
  <si>
    <t>4</t>
  </si>
  <si>
    <t>Reports to MANCO</t>
  </si>
  <si>
    <t>To be an innovative organisation with improved performance</t>
  </si>
  <si>
    <t>A (iv)</t>
  </si>
  <si>
    <t>Interrnal</t>
  </si>
  <si>
    <t>To provide acceptable EAP &amp;  Wellness initiatives</t>
  </si>
  <si>
    <t xml:space="preserve">No. of health  awareness  campaigns for staff conducted  </t>
  </si>
  <si>
    <t>EAP</t>
  </si>
  <si>
    <t>Attendance register/Programme</t>
  </si>
  <si>
    <t>No. of workshops on EAP held</t>
  </si>
  <si>
    <t>Report to portfolio committee</t>
  </si>
  <si>
    <t>Number of Healthy life style programmes held</t>
  </si>
  <si>
    <t>Date Prayer Day for municipal employees held</t>
  </si>
  <si>
    <t>To ensure that Meetings Administration is run efficiently</t>
  </si>
  <si>
    <t>% of secretariat support provided to convened meetings</t>
  </si>
  <si>
    <t>Meeting Administration</t>
  </si>
  <si>
    <t>Attendance register and distribution lists</t>
  </si>
  <si>
    <t>% of agendas distributed electronically to Exco, Portfolio Committees, Corp Manco, Bid committees and management meetings</t>
  </si>
  <si>
    <t>NA</t>
  </si>
  <si>
    <t>Inrnal</t>
  </si>
  <si>
    <t>Records of agendas sent electronically.</t>
  </si>
  <si>
    <t>Turnaround time for agenda circulation for Council, EXCO and Portfolio Committees</t>
  </si>
  <si>
    <t>Hrs</t>
  </si>
  <si>
    <t>72hrs</t>
  </si>
  <si>
    <t xml:space="preserve">72hrs </t>
  </si>
  <si>
    <t xml:space="preserve">Distribution lists </t>
  </si>
  <si>
    <t>To have an efficiently run registry</t>
  </si>
  <si>
    <t xml:space="preserve">To promote skills development and training within the workplace
</t>
  </si>
  <si>
    <t>No. of staff &amp; councillors trained in line with the Skills plan  (Including unemployed trained)</t>
  </si>
  <si>
    <t>HR Development</t>
  </si>
  <si>
    <t>Attendance registers and expenditure report</t>
  </si>
  <si>
    <t>No. of staff receiving tuition assistance</t>
  </si>
  <si>
    <t>HRD sub-committee resolution/ Memo approved by the MM and expenditure reports</t>
  </si>
  <si>
    <t>Good Governance and Public Participation</t>
  </si>
  <si>
    <t>To promote and uphold principles of good governance and legal compliance</t>
  </si>
  <si>
    <t>D (iv)</t>
  </si>
  <si>
    <t xml:space="preserve">Provide effective and efficient IT services </t>
  </si>
  <si>
    <t>No. of reports on implementation of ICT strategy</t>
  </si>
  <si>
    <t>IT</t>
  </si>
  <si>
    <t>Corpmanco/ Portfolio resolution</t>
  </si>
  <si>
    <t>No. of ICT Steering Committee meeting held</t>
  </si>
  <si>
    <t>Date anti-virus upgraded for the municipality</t>
  </si>
  <si>
    <t xml:space="preserve">Invoice from Service Provider </t>
  </si>
  <si>
    <t>Date backup software upgraded</t>
  </si>
  <si>
    <t>Date reviewed Security Policy adopted</t>
  </si>
  <si>
    <t>Date Marburg data line upraded</t>
  </si>
  <si>
    <t>Date reviewed ICT Governance Framework adopted</t>
  </si>
  <si>
    <t>Date the reviewed Business continuity plan adopted</t>
  </si>
  <si>
    <t>Date the workplace skills plan adopted</t>
  </si>
  <si>
    <t>Plan &amp; HRD  Committee/ Council resolution</t>
  </si>
  <si>
    <t>To ensure that municipality has effective and efficient fleet management processes in place</t>
  </si>
  <si>
    <t xml:space="preserve">Date reviewed  Fleet Management Policy reviewed 
</t>
  </si>
  <si>
    <t>Fleet Management</t>
  </si>
  <si>
    <t>Reviewed Fleet Management policy &amp; Council Resolution</t>
  </si>
  <si>
    <t xml:space="preserve">No of Fleet Management policy workshop held </t>
  </si>
  <si>
    <t xml:space="preserve">Attendance Register and Programme </t>
  </si>
  <si>
    <t xml:space="preserve">No. of Fleet Advisory Committee Meetings held </t>
  </si>
  <si>
    <t xml:space="preserve">Fleet Advosory Committee Minutes </t>
  </si>
  <si>
    <t>To provide effective legal administrative support</t>
  </si>
  <si>
    <t>Date contingency register submitted to CFO for inclusion in AFS</t>
  </si>
  <si>
    <t>Legal Services</t>
  </si>
  <si>
    <t>Email to CFO</t>
  </si>
  <si>
    <t>Legal Services register</t>
  </si>
  <si>
    <t>Number of reports submitted in respect of the register of contingent liabilities</t>
  </si>
  <si>
    <t>Manco minutes/Audit Committee Minutes</t>
  </si>
  <si>
    <t>Number of municipal by-laws vetted</t>
  </si>
  <si>
    <t>2</t>
  </si>
  <si>
    <t>Number of municipal policies vetted</t>
  </si>
  <si>
    <t>% of requests responded to within 28 days for provision and solicitation of legal opinions from date of formal request</t>
  </si>
  <si>
    <t>Municipal Financial Viability &amp; Management</t>
  </si>
  <si>
    <t>To ensure efficient and effective management of council assets and properties</t>
  </si>
  <si>
    <t>E (i)</t>
  </si>
  <si>
    <t>To ensure effective &amp; efficient administration over all municipal estates matters</t>
  </si>
  <si>
    <t xml:space="preserve">Date the Policy on the Management and Disposal of the Ray Nkonyeni Municipality's Immovable Properties reviewed  </t>
  </si>
  <si>
    <t>Estates</t>
  </si>
  <si>
    <t>Number of reports submitted in respect of the updating of the lease management register</t>
  </si>
  <si>
    <t>Manco minutes</t>
  </si>
  <si>
    <t>Number of reports submitted in respect of updating the database of Council owned Property</t>
  </si>
  <si>
    <t>Intenal</t>
  </si>
  <si>
    <t>Database/ Manco minutes</t>
  </si>
  <si>
    <t>Number of Site Inspections conducted on Council owned leased premises</t>
  </si>
  <si>
    <t>Inspection reports/manco minutes</t>
  </si>
  <si>
    <t>Number of Site Inspections conducted on Council owned vacant properties</t>
  </si>
  <si>
    <t xml:space="preserve">Estates </t>
  </si>
  <si>
    <t>To improve revenue, cost reduction and management of debt</t>
  </si>
  <si>
    <t>E (ii)</t>
  </si>
  <si>
    <t>Cross Cutting issues</t>
  </si>
  <si>
    <t>To create sustainable and resilient settlements</t>
  </si>
  <si>
    <t>F (i)</t>
  </si>
  <si>
    <t>To conduct Site Inspections of Municipal Buildings &amp; Projects</t>
  </si>
  <si>
    <t>No. of Site Inspections for OHS conducted</t>
  </si>
  <si>
    <t>ALL</t>
  </si>
  <si>
    <t>Signed Inspection Forms</t>
  </si>
  <si>
    <t>To ensure that the Occupational Health and Safety Committee is established and functional</t>
  </si>
  <si>
    <t>No.of OHS Committee Meetings held</t>
  </si>
  <si>
    <t xml:space="preserve">To conduct a Workshop on General  Safety Awareness </t>
  </si>
  <si>
    <t>No. of Awareness Campaigns on OHS held</t>
  </si>
  <si>
    <t>Attendance registers &amp; minutes of meeting</t>
  </si>
  <si>
    <t>No.of Safety Compliance Reports on projects and municipal buildings submitted</t>
  </si>
  <si>
    <t>Safety Reports</t>
  </si>
  <si>
    <t>To promote and enhance planned development and land administration</t>
  </si>
  <si>
    <t>F (ii)</t>
  </si>
  <si>
    <t>Not Achieved</t>
  </si>
  <si>
    <t>All</t>
  </si>
  <si>
    <t>Local Economic Development</t>
  </si>
  <si>
    <t>To promote sustainable livelihoods and enhance the fight against poverty</t>
  </si>
  <si>
    <t>C (v)</t>
  </si>
  <si>
    <t>Good Governance &amp; Public Participation</t>
  </si>
  <si>
    <t xml:space="preserve">Attendance registers </t>
  </si>
  <si>
    <t>All Wards</t>
  </si>
  <si>
    <t>To drive job creation initiatives</t>
  </si>
  <si>
    <t>C (iii)</t>
  </si>
  <si>
    <t>To ensure municipality creates a conducive environment for job creation</t>
  </si>
  <si>
    <t>Number of jobs created through various initiatives for the year</t>
  </si>
  <si>
    <t>LED</t>
  </si>
  <si>
    <t>Development and Planning Services</t>
  </si>
  <si>
    <t>Nil</t>
  </si>
  <si>
    <t>Various</t>
  </si>
  <si>
    <t>Report to PC</t>
  </si>
  <si>
    <t>To ensure that rural communities are given an opportunity to meaningfully participate in economic development matters, and thus ensuring food security &amp; reducing poverty.</t>
  </si>
  <si>
    <t>Number of workshops held for informal traders</t>
  </si>
  <si>
    <t>Number of small scale fishermen/women assisted with equipment as part of the National Small Scale Fishing Policy</t>
  </si>
  <si>
    <t>To grow the economy of the municipality through investment attraction and tourism development</t>
  </si>
  <si>
    <t>C (i)</t>
  </si>
  <si>
    <t>Building Control</t>
  </si>
  <si>
    <t>Number of site inspections conducted by Building Inspectors</t>
  </si>
  <si>
    <t>Percentage of occupancy  certificates issued in accordance with NBR within 14 days of final inspection.</t>
  </si>
  <si>
    <t>Town Planning</t>
  </si>
  <si>
    <t>To create an enabling environment to grow businesses, cooperatives and SMMEs</t>
  </si>
  <si>
    <t>C (ii)</t>
  </si>
  <si>
    <t>To ensure assistance is provided to emerging enterprises and that there is a conducive environment for sustained growth</t>
  </si>
  <si>
    <t>Number of SMMEs &amp; Co-operatives supported in line with entrepreneurship support programme</t>
  </si>
  <si>
    <t>Monthly Report to PC/ List of SMMEs supported</t>
  </si>
  <si>
    <t>Date SMME &amp; Co-operatives Mayoral Fair held</t>
  </si>
  <si>
    <t>Monthly Report to PC</t>
  </si>
  <si>
    <t xml:space="preserve">Various </t>
  </si>
  <si>
    <t>To play pivotal role in investment attraction through marketing, tourism and rescucitating industry developments</t>
  </si>
  <si>
    <t>Number of quarterly LED Forums Held</t>
  </si>
  <si>
    <t>Attendance registers/ Minutes</t>
  </si>
  <si>
    <t>To ensure that the tourism market is enhanced through various activities</t>
  </si>
  <si>
    <t>Date RNM Spring Festival held</t>
  </si>
  <si>
    <t>Number of site inspections and illegal signs removed</t>
  </si>
  <si>
    <t>Environmental Management &amp; Signage Control</t>
  </si>
  <si>
    <t>% compliance with SACAA AFIS maintained</t>
  </si>
  <si>
    <t>Ward 6</t>
  </si>
  <si>
    <t>AFIS License/ CAA application form + proof of submission</t>
  </si>
  <si>
    <t>% compliance with SACAA regulations maintained</t>
  </si>
  <si>
    <t>No. of environmental audits on existing municipal projects conducted</t>
  </si>
  <si>
    <t>No. of Environmental Management site inspections conducted</t>
  </si>
  <si>
    <t>% signage applications processed within 10 days on receipt of complete application</t>
  </si>
  <si>
    <t>2019/2020 Targets</t>
  </si>
  <si>
    <t>2019 - 20</t>
  </si>
  <si>
    <t>Number of programmes facilitated on HR by 30 June 2020</t>
  </si>
  <si>
    <t>Number of programmes facilitated on employee wellness and other assistance programmes by 30 June 2020</t>
  </si>
  <si>
    <t>Implemention of secretariat support services during 2019 - 2020</t>
  </si>
  <si>
    <t>Number of programmes facilitated on HR development by 30 June 2020</t>
  </si>
  <si>
    <t>Number of ICT programmes implemented to allow for improved systems within municipality by 30 June 2020</t>
  </si>
  <si>
    <t>Number of programmes implemented to administer fleet management by 30 June 2020</t>
  </si>
  <si>
    <t>Number of programmes facilitated to ensure legal compliance is administered by 30 June 2020</t>
  </si>
  <si>
    <t>Number of programmes facilitated on administering municipal estates by 30 June 2020</t>
  </si>
  <si>
    <t>Number of OHS programmes facilitated by 30 June 2020</t>
  </si>
  <si>
    <t xml:space="preserve">Number of reports submitted for EAP provided </t>
  </si>
  <si>
    <t>No. of reports submitted on management of municipal fleet</t>
  </si>
  <si>
    <t>No of reports submitted on municipal administrative functions provided by the section</t>
  </si>
  <si>
    <t>Number of reports submitted on legal services/activities pertaining to municipality</t>
  </si>
  <si>
    <t>Number of projects facilitated to promote job creation and sustainable livelihoods by 30 June 2020</t>
  </si>
  <si>
    <t>Number of projects facilitated to promote municipality as a tourist attraction by 30 June 2020</t>
  </si>
  <si>
    <t>Number of projects implemented focused on investment attraction and business growth by 30 June 2020</t>
  </si>
  <si>
    <t>Number of projects implemented focused on SMMEs/Crafters/informal businesses by 30 June 2020</t>
  </si>
  <si>
    <t>Number of workshops held in line with the SMME Development Programme</t>
  </si>
  <si>
    <t>OHS training for 30 people had to be cancelled due to adverse weather conditions</t>
  </si>
  <si>
    <t>Training will be conducted in Q3</t>
  </si>
  <si>
    <t xml:space="preserve">Date Recruitment and Selection Policy reviewed </t>
  </si>
  <si>
    <t>Corp Manco meeting cancelled due to lockdown</t>
  </si>
  <si>
    <t>Report served at Corp Manco in June</t>
  </si>
  <si>
    <t>R 1 150 000.00</t>
  </si>
  <si>
    <t>R 2 600 000.00</t>
  </si>
  <si>
    <t xml:space="preserve">Quarterly Report to Manco / Portfolio </t>
  </si>
  <si>
    <t xml:space="preserve">Manco Minutes / Portfolio Minutes </t>
  </si>
  <si>
    <t>2018- 19</t>
  </si>
  <si>
    <t>92.31</t>
  </si>
  <si>
    <t>To ensure that municipality assists youth with further educational developments and rewards excellence through various initiatives</t>
  </si>
  <si>
    <t>Number of programmes facilitated aimed at students by 30 June 2020</t>
  </si>
  <si>
    <t>Date of allocating Mayoral registration fee to beneficiaries</t>
  </si>
  <si>
    <t xml:space="preserve">Youth </t>
  </si>
  <si>
    <t>SPG</t>
  </si>
  <si>
    <t>Confirmed list of funded students (Task Team)</t>
  </si>
  <si>
    <t>Date matric excellence awards held</t>
  </si>
  <si>
    <t>No. of interns/ inservice training students within municipality</t>
  </si>
  <si>
    <t>Contracts of students</t>
  </si>
  <si>
    <t>Date queen of high schools held</t>
  </si>
  <si>
    <t>To foster effective and efficient Inter-Governmental Relations (IGR)</t>
  </si>
  <si>
    <t>A (i)</t>
  </si>
  <si>
    <t>To ensure visible participation and alignment to district vision and goals</t>
  </si>
  <si>
    <t>No. of local AIDS council meetings held</t>
  </si>
  <si>
    <t xml:space="preserve">Special Programmes </t>
  </si>
  <si>
    <t>Attendance register</t>
  </si>
  <si>
    <t>No. of monthly customer service centre analysis reports submitted</t>
  </si>
  <si>
    <t>Customer Care</t>
  </si>
  <si>
    <t>IDP No</t>
  </si>
  <si>
    <t>To ensure that the customer service centre is operating efficiently and stakeholder relations are improved</t>
  </si>
  <si>
    <t>Reports submitted on Customer care analysis by 30 June 2020</t>
  </si>
  <si>
    <t>No. of monthly reports  submitted to Service Delivery Cluster Committee</t>
  </si>
  <si>
    <t>Minutes of the Service Delivery Cluster Committee</t>
  </si>
  <si>
    <t>Number of projects facilitated to enhance Batho Pele within municipality by 30 June 2020</t>
  </si>
  <si>
    <t>No. of organisational evaluation assessments conducted</t>
  </si>
  <si>
    <t>Evaluation report</t>
  </si>
  <si>
    <t>No. of unannounced office visits conducted</t>
  </si>
  <si>
    <t>No. of Batho Pele/Customer care training sessions conducted</t>
  </si>
  <si>
    <t>Attendance Register</t>
  </si>
  <si>
    <t>Municipal Transformation and Organisational Development</t>
  </si>
  <si>
    <t>To ensure that the section responds to all operational queries in set period to improve service delivery</t>
  </si>
  <si>
    <t>Number of projects aimed at improving electricity distribution, connection and access to alternative energy sources by 30 June 2020</t>
  </si>
  <si>
    <t>% of streetlights/ traffic lights repaired  within 4 weeks from date of complaint through customer service centre (Major repairs)</t>
  </si>
  <si>
    <t xml:space="preserve">Electrical </t>
  </si>
  <si>
    <t>Technical Services</t>
  </si>
  <si>
    <t>Customer care report
Job card &amp; report from electrician</t>
  </si>
  <si>
    <t>% of Streetlights/ traffic lights repaired within 4 days from date of complaint through customer service centre (minor repairs)</t>
  </si>
  <si>
    <t>% of high masts lights repaired within 4 weeks from date of complaint through customer service centre</t>
  </si>
  <si>
    <t>Job card &amp; Report from electrician</t>
  </si>
  <si>
    <t>To have IDP developed within statutory provisions</t>
  </si>
  <si>
    <t>Finalising all IDP related processes by 30 June 2020</t>
  </si>
  <si>
    <t>Date IDP process plan approved by Council</t>
  </si>
  <si>
    <t>Strategic Planning</t>
  </si>
  <si>
    <t>Council resolution</t>
  </si>
  <si>
    <t>Date draft ward based plans noted by council</t>
  </si>
  <si>
    <t>Date draft IDP noted by Council</t>
  </si>
  <si>
    <t>Date final IDP approved</t>
  </si>
  <si>
    <t>Date final ward based plans approved</t>
  </si>
  <si>
    <t>To ensure compliance is maintained with regards to reporting</t>
  </si>
  <si>
    <t>Submitting all relevant reports quarterly and achieving functional rating by 30 June 2020</t>
  </si>
  <si>
    <t>% functionality score achieved on DCOGTA B2B assessment</t>
  </si>
  <si>
    <t>%</t>
  </si>
  <si>
    <t>Performance Monitoring &amp; Evaluation</t>
  </si>
  <si>
    <t>Email submission</t>
  </si>
  <si>
    <t>To ensure implementation of an effective OPMS</t>
  </si>
  <si>
    <t>Policy reviewed by August 2019</t>
  </si>
  <si>
    <t>Date OPMS Policy reviewed</t>
  </si>
  <si>
    <t>Performance Agreements finalised by July 2019</t>
  </si>
  <si>
    <t>Date performance agreements for s56/57 concluded</t>
  </si>
  <si>
    <t>Copies of signed performance contracts</t>
  </si>
  <si>
    <t>SDBIP approved by 30 June 2020</t>
  </si>
  <si>
    <t>Date final SDBIP submitted to Mayor for approval</t>
  </si>
  <si>
    <t>Letter of receipt by Mayor</t>
  </si>
  <si>
    <t>Number of review reports submitted to EXCO by 30 June 2020</t>
  </si>
  <si>
    <t>No. of quarterly performance review reports submitted to EXCO</t>
  </si>
  <si>
    <t>DSPG</t>
  </si>
  <si>
    <t>Minutes of EXCO</t>
  </si>
  <si>
    <t xml:space="preserve">To produce a credible Annual Report </t>
  </si>
  <si>
    <t>All annual report processes finalised and report adopted by 31 March 2020</t>
  </si>
  <si>
    <t>Date draft Annual Report submitted to Council</t>
  </si>
  <si>
    <t>Date Annual Report adopted by Council</t>
  </si>
  <si>
    <t>Date draft Annual (Performance) Report submitted to AG</t>
  </si>
  <si>
    <t>Email printout to AG or letter of receipt signed by AG</t>
  </si>
  <si>
    <t>To promote a culture of participatory democracy</t>
  </si>
  <si>
    <t>D (i)</t>
  </si>
  <si>
    <t>To facilitate participation of youth in governance</t>
  </si>
  <si>
    <t>Number of programmes implemented to facilitate youth participation by 30 June 2020</t>
  </si>
  <si>
    <t>No. of activties done by Local Youth Council</t>
  </si>
  <si>
    <t>Report to portfolio committee or Attendance register</t>
  </si>
  <si>
    <t>No. of community outreach programmes implemented in clusters</t>
  </si>
  <si>
    <t>Date Annual Youth Development Summit hosted</t>
  </si>
  <si>
    <t>Attendance register/ Report to portfolio committee</t>
  </si>
  <si>
    <t>To have sport development programmes for youth</t>
  </si>
  <si>
    <t>No. of Ward Based sporting activities implemented</t>
  </si>
  <si>
    <t xml:space="preserve">Report to Youth/Portfolio Committee </t>
  </si>
  <si>
    <t>No. of sports development initiatives implemented by the Sports Confederation</t>
  </si>
  <si>
    <t>Reports to youth committee</t>
  </si>
  <si>
    <t>To ensure there is effective and open dialogue with local community</t>
  </si>
  <si>
    <t>Number of programmes aimed at public participation facilitated by 30 June 2020</t>
  </si>
  <si>
    <t>Date commemoration of  16 days of activism campaign held</t>
  </si>
  <si>
    <t>R 200 00.00</t>
  </si>
  <si>
    <t>To promote and safeguard the municipal brand</t>
  </si>
  <si>
    <t>D (vii)</t>
  </si>
  <si>
    <t>To ensure effective internal and external communication</t>
  </si>
  <si>
    <t>Facilitate processes to manage media and communication tools during 2019 - 2020</t>
  </si>
  <si>
    <t xml:space="preserve">No. of training initiatives held for people living with disabilities </t>
  </si>
  <si>
    <t>R320 000.00</t>
  </si>
  <si>
    <t>To celebrate the achievements of those community members who have uplifted the image of the town</t>
  </si>
  <si>
    <t>Number of projects implemented to enhance the municipal brand during 2019 - 20</t>
  </si>
  <si>
    <t xml:space="preserve">Date Intergenerational dialogue held </t>
  </si>
  <si>
    <t>R250 500.00</t>
  </si>
  <si>
    <t>To promote sports as a means of improving social cohesion in our community</t>
  </si>
  <si>
    <t>No. of farm worker initiatiaves held</t>
  </si>
  <si>
    <t>R 150 000.00</t>
  </si>
  <si>
    <t>No. of HIV &amp; AIDS awareness campaigns held</t>
  </si>
  <si>
    <t>R195 000.00</t>
  </si>
  <si>
    <t>Number of projects implemented to enhance customer relations by 30 June 2020</t>
  </si>
  <si>
    <t>No. of stakeholder relations engagements secured</t>
  </si>
  <si>
    <t>Attendance Register/SLA/Council resolution</t>
  </si>
  <si>
    <t>To develop an ethical organisation which is fraud and corruption free</t>
  </si>
  <si>
    <t>D (iii)</t>
  </si>
  <si>
    <t>To implement the Anti-Fraud and Corruption Prevention Strategy</t>
  </si>
  <si>
    <t>Number of projects facilitated to enhance ethics and risk management by 30 June 2020</t>
  </si>
  <si>
    <t>Date the risk policy, strategy and plan are reviewed</t>
  </si>
  <si>
    <t>Internal Audit &amp; Risk Management</t>
  </si>
  <si>
    <t>Date the risk register adopted</t>
  </si>
  <si>
    <t>Risk Committee Minutes</t>
  </si>
  <si>
    <t>No. of reports on implementation of  action plans from risk register</t>
  </si>
  <si>
    <t>No. of risk management committee meetings held</t>
  </si>
  <si>
    <t>To ensure that an efficient compliance monitoring process exists within the municipality</t>
  </si>
  <si>
    <t xml:space="preserve">No. of reports submitted to Corp Manco on the status of the implementation of compliance register </t>
  </si>
  <si>
    <t>Minutes of Corp MANCO</t>
  </si>
  <si>
    <t>No. of ward functionality reports submitted to CoGTA</t>
  </si>
  <si>
    <t xml:space="preserve">Public Participation </t>
  </si>
  <si>
    <t>Functionality report</t>
  </si>
  <si>
    <t xml:space="preserve">No. of Mayoral Izimbizo held </t>
  </si>
  <si>
    <t>Public Notice and Attendance register</t>
  </si>
  <si>
    <t xml:space="preserve">No. of cluster public particiaption meetings held </t>
  </si>
  <si>
    <t xml:space="preserve">Minutes of quarterly meetings and/or attendance registers </t>
  </si>
  <si>
    <t>Percentage of media queries responded to within 48hrs</t>
  </si>
  <si>
    <t>Mayoralty &amp; Communications</t>
  </si>
  <si>
    <t>Register of Media Queries</t>
  </si>
  <si>
    <t>No. of confirmed Mayoral Radio slots for RNM</t>
  </si>
  <si>
    <t>Servicel Level Agreement/s with the Radio Station/s</t>
  </si>
  <si>
    <t>No. of Media Briefings held</t>
  </si>
  <si>
    <t xml:space="preserve"> Internal </t>
  </si>
  <si>
    <t>No. of music festivals &amp; motivational tours hosted</t>
  </si>
  <si>
    <t>Date Mayoral Games held</t>
  </si>
  <si>
    <t>Date mayoral welcoming roadblock held</t>
  </si>
  <si>
    <t>No. of Ezangaphakathi newsletter publications</t>
  </si>
  <si>
    <t>Email printout showing circulation to users and a copy of the newsletter</t>
  </si>
  <si>
    <t>Good governance and Public Participation</t>
  </si>
  <si>
    <t>To develop and review organisational policies to be in line with current national and provincial agenda</t>
  </si>
  <si>
    <t>D (ii)</t>
  </si>
  <si>
    <t>To review and update the Human Settlement Sector Plan</t>
  </si>
  <si>
    <t xml:space="preserve">Date the revised Municipal Human Settlement Sector Plan will be submitted to Council for approval </t>
  </si>
  <si>
    <t>Human Settlements</t>
  </si>
  <si>
    <t xml:space="preserve">To promote and uphold principles of good governance and legal compliance </t>
  </si>
  <si>
    <t>To ensure effective administration of the budgeting process and finalising preparation of the budget within legislated timeframes</t>
  </si>
  <si>
    <t>Number of budget related submissions made by 30 June 2020</t>
  </si>
  <si>
    <t>Date the budget schedule of key deadlines submitted to council</t>
  </si>
  <si>
    <t>Budget and Reporting</t>
  </si>
  <si>
    <t>Treasury</t>
  </si>
  <si>
    <t>Date draft Budget &amp; related policies submitted to council</t>
  </si>
  <si>
    <t>Draft budget &amp; Council minutes</t>
  </si>
  <si>
    <t>Date final budget &amp; related policies approved by council</t>
  </si>
  <si>
    <t>Final budget &amp; Council resolution</t>
  </si>
  <si>
    <t>To ensure effective administration of the budgeting process and reporting within legislated framework</t>
  </si>
  <si>
    <t>Date Mid-Year-Budget and Performance Assessment Review submitted</t>
  </si>
  <si>
    <t>Mid-year assessment report / Proof of acceptance by mayor and submission to NT</t>
  </si>
  <si>
    <t xml:space="preserve">No. of monthly budget statements (s71 reports) submitted to the Finance Portfolio, National Treasury </t>
  </si>
  <si>
    <t>National treasury proof of receipts and  and aknowledgement of receipt by the Mayor</t>
  </si>
  <si>
    <t>To ensure that AFS  are prepared &amp; submitted to the Auditor-General in line with MFMA</t>
  </si>
  <si>
    <t>Date AFS submitted to AG</t>
  </si>
  <si>
    <t>Aknowledgement of receipt by the Auditor-General</t>
  </si>
  <si>
    <t>Date corrective action plan developed</t>
  </si>
  <si>
    <t>Council &amp; Finance Portfolio Resolution</t>
  </si>
  <si>
    <t>Number of projects facilitated to improve delivery of human settlements by 30 June 2020</t>
  </si>
  <si>
    <t>% of resolved issues as per corrective action plan targets</t>
  </si>
  <si>
    <t>Corrective action plan progress report</t>
  </si>
  <si>
    <t>To obtain positive audit opinion for the municipality</t>
  </si>
  <si>
    <t>Date unqualified "clean" AFS audit report achieved</t>
  </si>
  <si>
    <t>Budgeting and Reporting</t>
  </si>
  <si>
    <t>AG audit Report</t>
  </si>
  <si>
    <t>To ensure effective management of grants</t>
  </si>
  <si>
    <t>Number of report submissions made to portfolio committee by 30 June 2020</t>
  </si>
  <si>
    <t>No. of reports based on the updated grants register submitted</t>
  </si>
  <si>
    <t>Minutes of finance portfolio</t>
  </si>
  <si>
    <t>To ensure full Compliance with MFMA Returns requirements</t>
  </si>
  <si>
    <t>No. of MFMA Returns submitted</t>
  </si>
  <si>
    <t>To effectively manage Loans register</t>
  </si>
  <si>
    <t>No of Reports on loan register submitted</t>
  </si>
  <si>
    <t>To maintain debt coverage below the norm of 45%</t>
  </si>
  <si>
    <t>Financial ratio coverage achieved by 30 June 2020</t>
  </si>
  <si>
    <t>Debt coverage ratio</t>
  </si>
  <si>
    <t>&lt;15%</t>
  </si>
  <si>
    <t>Monthly budget statement and portfolio minutes</t>
  </si>
  <si>
    <t>To manage council investments and mantain an updated investment register</t>
  </si>
  <si>
    <t>Number of programmes implemented to manage investments by 30 June 2020</t>
  </si>
  <si>
    <t xml:space="preserve">No of reports on updated investment register submitted </t>
  </si>
  <si>
    <t>Investment Register and Portfolio minutes</t>
  </si>
  <si>
    <t>To effectively manage council bank records</t>
  </si>
  <si>
    <t xml:space="preserve">Date reviewed  Investment Management  Policy adopted
</t>
  </si>
  <si>
    <t>Reviewed Investment Management policy &amp; Council Resolution</t>
  </si>
  <si>
    <t>To ensure that council asset register is updated &amp; compliant</t>
  </si>
  <si>
    <t>No of updated assets register reports submitted</t>
  </si>
  <si>
    <t>Asset Management</t>
  </si>
  <si>
    <t>Asset Register and Portfolio minutes</t>
  </si>
  <si>
    <t>To ensure policies &amp; manuals are formulated and implemented</t>
  </si>
  <si>
    <t xml:space="preserve">Date reviewed Asset Management Policy and Asset Procedures adopted
</t>
  </si>
  <si>
    <t>Reviewed Asset Management policy &amp; Council Resolution</t>
  </si>
  <si>
    <t>Facilitate salary and creditors related processes during 2019 - 2020</t>
  </si>
  <si>
    <t>Date reviewed Creditors and Staff Payments Policy adopted</t>
  </si>
  <si>
    <t>Expenditure Management</t>
  </si>
  <si>
    <t xml:space="preserve">To ensure efficient and effective management of council assets and properties. </t>
  </si>
  <si>
    <t>To account for all council assets</t>
  </si>
  <si>
    <t>Number of programmes implemented to manage municipal assets by 30 June 2020</t>
  </si>
  <si>
    <t>No of physical verifications performed on council assets</t>
  </si>
  <si>
    <t>R1,800,000</t>
  </si>
  <si>
    <t>532-260-305</t>
  </si>
  <si>
    <t>Updated asset register
Report to Portfolio</t>
  </si>
  <si>
    <t>% collection rate achieved</t>
  </si>
  <si>
    <t>Revenue Management</t>
  </si>
  <si>
    <t>Outstanding service debtors to revenue ratio</t>
  </si>
  <si>
    <t>Ratio</t>
  </si>
  <si>
    <t>&lt;0.6</t>
  </si>
  <si>
    <t>&lt;2:1</t>
  </si>
  <si>
    <t>&lt;1:1</t>
  </si>
  <si>
    <t>&lt;0.8:1</t>
  </si>
  <si>
    <t>0.3</t>
  </si>
  <si>
    <t>Cost coverage ratio</t>
  </si>
  <si>
    <t>1mnth</t>
  </si>
  <si>
    <t>0.25mnth</t>
  </si>
  <si>
    <t>0.3mnth</t>
  </si>
  <si>
    <t>0.5mnth</t>
  </si>
  <si>
    <t>1.0mnth</t>
  </si>
  <si>
    <t>0.7mnth</t>
  </si>
  <si>
    <t xml:space="preserve">No of Bank Reconciliations performed &amp; submitted </t>
  </si>
  <si>
    <t>Monthly reconciliations &amp; Portfolio minutes</t>
  </si>
  <si>
    <t xml:space="preserve">Date reviewed  Petty Cash Management  Policy adopted
</t>
  </si>
  <si>
    <t>Reviewed Petty Cash Management policy &amp; Council Resolution</t>
  </si>
  <si>
    <t>No of Reports on the implementation of the revenue enhancement strategy submitted</t>
  </si>
  <si>
    <t>Finance Portfolio report</t>
  </si>
  <si>
    <t>No of Reports from Service Provider on progress on collection of long outstanding debt.</t>
  </si>
  <si>
    <t>Report to portfolio</t>
  </si>
  <si>
    <t>To ensure effective Implementation of the MPRA</t>
  </si>
  <si>
    <t>Processes put in place to manage valuation process by 30 June 2020</t>
  </si>
  <si>
    <t>Date supplementary valuation roll finalised</t>
  </si>
  <si>
    <t>No of revenue steering committee Meetings held</t>
  </si>
  <si>
    <t>Minutes &amp; attendance register</t>
  </si>
  <si>
    <t xml:space="preserve">To effectively manage procurement by implementing SCM policies and ensure effective reporting
</t>
  </si>
  <si>
    <t>No of section 17 reports submitted</t>
  </si>
  <si>
    <t>Supply Chain  Management</t>
  </si>
  <si>
    <t>No of SCM quarterly Reports submitted</t>
  </si>
  <si>
    <t>No of reports on use of section 36 submitted to finance portfolio</t>
  </si>
  <si>
    <t>% of tenders finalised within 4 months after date of advertisement</t>
  </si>
  <si>
    <t>&gt;90%</t>
  </si>
  <si>
    <t>Tender award report</t>
  </si>
  <si>
    <t>To manage and update the SCM Database</t>
  </si>
  <si>
    <t>No. of reports on updates made to database</t>
  </si>
  <si>
    <t>Corporate Management minutes</t>
  </si>
  <si>
    <t>To have developed the Procurement Plan</t>
  </si>
  <si>
    <t>Date consolidated procurement plan submitted to CORP MANCO</t>
  </si>
  <si>
    <t>To implement effective contract management processes</t>
  </si>
  <si>
    <t>No of times updated contracts register submitted to MANCO &amp; Portfolio</t>
  </si>
  <si>
    <t>CORP MANCO &amp; Portfolio minutes &amp; Contract Register</t>
  </si>
  <si>
    <t>To implement control mechanisms that ensure that irregular expenditure is reduced</t>
  </si>
  <si>
    <t xml:space="preserve">Number of reports on Irregular Expenditure monitoring submitted </t>
  </si>
  <si>
    <t>Council minutes</t>
  </si>
  <si>
    <t>To account appropriately for council Stock</t>
  </si>
  <si>
    <t>No of Stock taking reports submitted</t>
  </si>
  <si>
    <t>Stock take reports</t>
  </si>
  <si>
    <t>To effectively pay Salaries and Allowances</t>
  </si>
  <si>
    <t>No of reports on Salaries and Allowances submitted</t>
  </si>
  <si>
    <t>Municipal Financial Viability and Management</t>
  </si>
  <si>
    <t>To ensure expenditure on long-term capital infrastructure project plans</t>
  </si>
  <si>
    <t>E (iii)</t>
  </si>
  <si>
    <t>To ensure that there is a effective project planning and management enabling development of infrastructure and public amenities</t>
  </si>
  <si>
    <t>% of Capital budget spent in line with projects plan and accurate reporting maintained during 2019 - 2020</t>
  </si>
  <si>
    <t>% of  Capital Funding (Grants) spent on Infrastructure Capital Programmes</t>
  </si>
  <si>
    <t>Project Management Unit</t>
  </si>
  <si>
    <t>Grant expenditure report</t>
  </si>
  <si>
    <t>To ensure full compliance with MFMA and RNM Policies regarding Procurement</t>
  </si>
  <si>
    <t>No. of reports submitted to COGTA regarding claims &amp; implementation plan</t>
  </si>
  <si>
    <t>Monthly claims schedule to COGTA</t>
  </si>
  <si>
    <t xml:space="preserve">Local Economic Development </t>
  </si>
  <si>
    <t>To ensure effective assistance of indigents &amp; Implementation of the Indigent Policy</t>
  </si>
  <si>
    <t>Facilitate programmes to assist indigent households by 30 June 2020</t>
  </si>
  <si>
    <t>% of indigent households supported as per indigent register</t>
  </si>
  <si>
    <t>As per register</t>
  </si>
  <si>
    <t>No. of reports on the Implementation of the Indigents Policy</t>
  </si>
  <si>
    <t xml:space="preserve">To facilitate participation of youth and previously disadvantaged individuals in the economy </t>
  </si>
  <si>
    <t>C (vi)</t>
  </si>
  <si>
    <t>To have initiated programmes aimed at promoting artisan, skills and leadership abilities amongst the youth</t>
  </si>
  <si>
    <t>Career guidance programmes facilitated by 30 June 2020</t>
  </si>
  <si>
    <t>No. of career exposure sessions held</t>
  </si>
  <si>
    <t>No. of workshops held for unemployed graduates</t>
  </si>
  <si>
    <t>To promote youth involvement in the mainstream economy</t>
  </si>
  <si>
    <t>Programmes implemented to promote youth participation in economy by 30 June 2020</t>
  </si>
  <si>
    <t>Date funding for youth projects finalised</t>
  </si>
  <si>
    <t>EXCO resolution or List of sponsored organisations</t>
  </si>
  <si>
    <t>Date SMME incubator project finalised</t>
  </si>
  <si>
    <t>Achieved in Q2</t>
  </si>
  <si>
    <t>Report &amp; Youth Committee resolution</t>
  </si>
  <si>
    <t>To provide access to alternative energy to indigent community of Ray Nkonyeni</t>
  </si>
  <si>
    <t>No. of  households benefitting from gel distribution per quarter</t>
  </si>
  <si>
    <t>11 200</t>
  </si>
  <si>
    <t>ISD</t>
  </si>
  <si>
    <t>Proof of Reciept signed by Cllr</t>
  </si>
  <si>
    <t xml:space="preserve">Service Delivery  </t>
  </si>
  <si>
    <t>Service Delivery</t>
  </si>
  <si>
    <t>To provide access to basic services</t>
  </si>
  <si>
    <t>B (ii)</t>
  </si>
  <si>
    <t>To provide access to electricity to the community of RNM</t>
  </si>
  <si>
    <t>Number of road maintenance projects implemented by 30 June 2020</t>
  </si>
  <si>
    <t>No. of m² of Road surface repairs</t>
  </si>
  <si>
    <t>77 000m²</t>
  </si>
  <si>
    <t>23000m²</t>
  </si>
  <si>
    <t>25434.02m²</t>
  </si>
  <si>
    <t>20000m²</t>
  </si>
  <si>
    <t>21844.83m²</t>
  </si>
  <si>
    <t>16000m²</t>
  </si>
  <si>
    <t>19509.31m2</t>
  </si>
  <si>
    <t>30580.302m²</t>
  </si>
  <si>
    <t>63000m²</t>
  </si>
  <si>
    <t>152159,175m²</t>
  </si>
  <si>
    <t>77000m²</t>
  </si>
  <si>
    <t>97368,462m²</t>
  </si>
  <si>
    <t>Roads</t>
  </si>
  <si>
    <t>Operations Weekly Reports</t>
  </si>
  <si>
    <t>No. of km's graded</t>
  </si>
  <si>
    <t>800km</t>
  </si>
  <si>
    <t>905.739km</t>
  </si>
  <si>
    <t>801.244km</t>
  </si>
  <si>
    <t>400km</t>
  </si>
  <si>
    <t>443.619km</t>
  </si>
  <si>
    <t>250km</t>
  </si>
  <si>
    <t>327.245km</t>
  </si>
  <si>
    <t>2250km</t>
  </si>
  <si>
    <t>3503,407km</t>
  </si>
  <si>
    <t>2477.847km</t>
  </si>
  <si>
    <t>No. of meters of storm water systems maintained</t>
  </si>
  <si>
    <t>8500m</t>
  </si>
  <si>
    <t>3000m</t>
  </si>
  <si>
    <t>6520.70m</t>
  </si>
  <si>
    <t>7933.40m</t>
  </si>
  <si>
    <t>1500m</t>
  </si>
  <si>
    <t>8513m</t>
  </si>
  <si>
    <t>3866m</t>
  </si>
  <si>
    <t>26833.1</t>
  </si>
  <si>
    <t>No. of households with access to electricity within municipal area of supply</t>
  </si>
  <si>
    <t>Electrical</t>
  </si>
  <si>
    <t xml:space="preserve">Revenue Billing List </t>
  </si>
  <si>
    <t>No of meters of electrical cable replaced</t>
  </si>
  <si>
    <t>100m</t>
  </si>
  <si>
    <t>103m</t>
  </si>
  <si>
    <t xml:space="preserve">Completion certificate </t>
  </si>
  <si>
    <t>To improve delivery of capital projects through investment in infrastructure development</t>
  </si>
  <si>
    <t>To construct Bridges</t>
  </si>
  <si>
    <t>Number of capital projects implemented to improve service delivery within the community by 30 June 2020</t>
  </si>
  <si>
    <t>No. of bridge structures constructed</t>
  </si>
  <si>
    <t>Ward 2</t>
  </si>
  <si>
    <t>Practical Completion certificate</t>
  </si>
  <si>
    <t>To ensure rehabilitation and maintenance of  roads</t>
  </si>
  <si>
    <t xml:space="preserve">No. of km’s of urban roads rehabilitated </t>
  </si>
  <si>
    <t>0.6km</t>
  </si>
  <si>
    <t>1.1 kms</t>
  </si>
  <si>
    <t>0km</t>
  </si>
  <si>
    <t>Contractor has suffered delays in the completion of the project, this is mainly due to poor plannig and project management of the side of the contractor</t>
  </si>
  <si>
    <t>Contractor already on terms for slow progress. This will eventually lead to termination</t>
  </si>
  <si>
    <t>To extend the provision of basic services and infrastructure to rural areas.</t>
  </si>
  <si>
    <t>B (iii)</t>
  </si>
  <si>
    <t xml:space="preserve">No. of km’s of rural roads rehabilitated </t>
  </si>
  <si>
    <t>2.7km</t>
  </si>
  <si>
    <t>0.5km</t>
  </si>
  <si>
    <t>1.35km</t>
  </si>
  <si>
    <t>1.0km</t>
  </si>
  <si>
    <t>0,55km</t>
  </si>
  <si>
    <t>1.22km</t>
  </si>
  <si>
    <t>5,7 kms</t>
  </si>
  <si>
    <t>3.12km</t>
  </si>
  <si>
    <t>To ensure existing infrastructure is maintained and improved.</t>
  </si>
  <si>
    <t>B (i)</t>
  </si>
  <si>
    <t>To maintain an efficient storm water system</t>
  </si>
  <si>
    <t>No. of meters of storm water systems  rehabilitated</t>
  </si>
  <si>
    <t>150m</t>
  </si>
  <si>
    <t>180m</t>
  </si>
  <si>
    <t>383m</t>
  </si>
  <si>
    <t>924 m</t>
  </si>
  <si>
    <t>550km</t>
  </si>
  <si>
    <t>713km</t>
  </si>
  <si>
    <t>To provide access to electricity to the rural community of RNM</t>
  </si>
  <si>
    <t>No. of houses connected to electricity</t>
  </si>
  <si>
    <t>Ward 8, 10, 11</t>
  </si>
  <si>
    <t>Hand over certificate</t>
  </si>
  <si>
    <t>A total of 315 connections were done (107 in Ward 8, 97 in ward 10 and 111 in ward 11). These connections are not yet energised by Eskom</t>
  </si>
  <si>
    <t>Eskom has scheduled the energising of these connections for the 24th July 2020</t>
  </si>
  <si>
    <t>B (iv)</t>
  </si>
  <si>
    <t>To ensure that all public areas are provided with proper lighting</t>
  </si>
  <si>
    <t>No. of new streetlights installed and connected</t>
  </si>
  <si>
    <t>Achieved for Q4</t>
  </si>
  <si>
    <t>Achieved in Q 3</t>
  </si>
  <si>
    <t>Ward 5,26</t>
  </si>
  <si>
    <t>No. of new interswitches purchased</t>
  </si>
  <si>
    <t>Invoice/Delivery note</t>
  </si>
  <si>
    <t>To extend access to quality facilities to community</t>
  </si>
  <si>
    <t xml:space="preserve">No. of community halls built </t>
  </si>
  <si>
    <t>Ward 5, 20, 30</t>
  </si>
  <si>
    <t xml:space="preserve">To ensure existing infrastructure is maintained and improved.
</t>
  </si>
  <si>
    <t>To ensure maintainance of council buildings,halls, and other public amenities to reasonable standards.</t>
  </si>
  <si>
    <t>Number of community halls maintained during the quarter</t>
  </si>
  <si>
    <t>Building Maintenance</t>
  </si>
  <si>
    <t>Job card/Completion Certificate</t>
  </si>
  <si>
    <t>Number of public ablutions maintained during the quarter</t>
  </si>
  <si>
    <t>Number of libraries &amp; museums maintained during the quarter</t>
  </si>
  <si>
    <t>Number of beach ablutions maintained during the quarter</t>
  </si>
  <si>
    <t>Number of depot maintainance performed during the quarter</t>
  </si>
  <si>
    <t>Number of civic halls maintained during the quarter</t>
  </si>
  <si>
    <t>Number of council office buildings maintained during the quarter</t>
  </si>
  <si>
    <t xml:space="preserve">To facilitate the provision of housing </t>
  </si>
  <si>
    <t>B (v)</t>
  </si>
  <si>
    <t xml:space="preserve">To provide decent housing to citizens of Ray Nkonyeni </t>
  </si>
  <si>
    <t xml:space="preserve">No. of houses to be built in the Rural Housing Programme </t>
  </si>
  <si>
    <t>Practical Completion Certificate</t>
  </si>
  <si>
    <t>To facilitate application for low cost housing project</t>
  </si>
  <si>
    <t>No. of project applications submitted for tranche 1 funding</t>
  </si>
  <si>
    <t>Proof of submission/ confirmation</t>
  </si>
  <si>
    <t>Strategy</t>
  </si>
  <si>
    <t>Municipal financial viability &amp; management</t>
  </si>
  <si>
    <t>To make halls accessible</t>
  </si>
  <si>
    <t>Facilitate availability and management of community halls during 2019 - 20</t>
  </si>
  <si>
    <t>Number of hall bookings</t>
  </si>
  <si>
    <t xml:space="preserve">Education &amp; Waste Minimisation </t>
  </si>
  <si>
    <t>Community Service</t>
  </si>
  <si>
    <t>Burial Register</t>
  </si>
  <si>
    <t>To ensure that burial sites are available to the community</t>
  </si>
  <si>
    <t>Number of requests met by 30 June 2020</t>
  </si>
  <si>
    <t>Percentage of grave requests sold</t>
  </si>
  <si>
    <t>Arts &amp; Culture</t>
  </si>
  <si>
    <t>Community Services</t>
  </si>
  <si>
    <t>128/260440</t>
  </si>
  <si>
    <t>All wards</t>
  </si>
  <si>
    <t>Hall monthly report</t>
  </si>
  <si>
    <t>To ensure that communities are aware of their role regarding waste minimisation</t>
  </si>
  <si>
    <t>Number of programmes facilitated that assist with waste minimisation by 30 June 2020</t>
  </si>
  <si>
    <t>Number of education campaigns conducted with communities</t>
  </si>
  <si>
    <t>47c7ba65-c270-4a7f-91ba-3842eb629ddf</t>
  </si>
  <si>
    <t>Attendance Register &amp; Programme</t>
  </si>
  <si>
    <t>Number of campaigns conducted at schools</t>
  </si>
  <si>
    <t>To decrease waste from landfill site through usage of recycling</t>
  </si>
  <si>
    <t>Amount of tonnage recycled</t>
  </si>
  <si>
    <t>889.93</t>
  </si>
  <si>
    <t>Monthly Reports &amp; reports from recyclers</t>
  </si>
  <si>
    <t>To establish a well maintained Landfill site</t>
  </si>
  <si>
    <t>% compliance on Oatlands Landfill Site management</t>
  </si>
  <si>
    <t>External Monitoring Committee Minutes &amp; Engineers report</t>
  </si>
  <si>
    <t>Number of bags distributed to participating households</t>
  </si>
  <si>
    <t>25 000</t>
  </si>
  <si>
    <t>Cleansing &amp; Waste Management</t>
  </si>
  <si>
    <t xml:space="preserve">Register of bags issued to Ratepayers/ Residents </t>
  </si>
  <si>
    <t>To ensure that information on environmental / waste management issues is circulated to schools</t>
  </si>
  <si>
    <t>No. of schools workshopped on environmental/waste management issues</t>
  </si>
  <si>
    <t>Programme &amp; Attendance Registers</t>
  </si>
  <si>
    <t>To ensure that strategic entrance points to RNM are beautified</t>
  </si>
  <si>
    <t xml:space="preserve">No. of gardens/parks established in strategic areas </t>
  </si>
  <si>
    <t>Completion certificate/ Invoice</t>
  </si>
  <si>
    <t xml:space="preserve">To provide access to basic services </t>
  </si>
  <si>
    <t>To ensure effective removal of refuse from residential areas</t>
  </si>
  <si>
    <t>Implement projects to provide waste removal, street cleaning, verge &amp; plot maintenance during 2019 - 20</t>
  </si>
  <si>
    <t xml:space="preserve">Number of residential refuse runs </t>
  </si>
  <si>
    <t>Cleansing &amp; Waste  Management Depots 1,2 &amp; 3</t>
  </si>
  <si>
    <t>Refuse Removal Schedules</t>
  </si>
  <si>
    <t>Number of households provided with refuse removal services</t>
  </si>
  <si>
    <t>31 602</t>
  </si>
  <si>
    <t>Revenue Billing report</t>
  </si>
  <si>
    <t>To ensure effective removal of refuse</t>
  </si>
  <si>
    <t>% of requested skips removal conducted</t>
  </si>
  <si>
    <t>Skips Removal Schedule</t>
  </si>
  <si>
    <t>Number of bin liners distributed to beneficiaries</t>
  </si>
  <si>
    <t>1 000 000</t>
  </si>
  <si>
    <t>To ensure that there is efficient  cleaning services</t>
  </si>
  <si>
    <t>No. of days teams are utilised to clean streets, beaches and public facilities</t>
  </si>
  <si>
    <t>Cleansing &amp; Waste Management Depots 1,2 &amp; 3</t>
  </si>
  <si>
    <t xml:space="preserve">Schedules, registers, Weekly Reports </t>
  </si>
  <si>
    <t>To ensure verges are well maintained</t>
  </si>
  <si>
    <t xml:space="preserve">Number of verge maintenance cuts per quarter </t>
  </si>
  <si>
    <t>Monthly Reports</t>
  </si>
  <si>
    <t>To ensure that municipal owned vacant plots are well maintained</t>
  </si>
  <si>
    <t>Number of gardens maintained</t>
  </si>
  <si>
    <t>To comply with Blue Flag criteria and ensure infrastructure is maintained</t>
  </si>
  <si>
    <t>Blue flag compliance maintained in approved beaches during 2019 - 2020</t>
  </si>
  <si>
    <t>Number of Blue Flag Beach Public facilities refurbished</t>
  </si>
  <si>
    <t>Aquatic Safety</t>
  </si>
  <si>
    <t>R800 000-00</t>
  </si>
  <si>
    <t>2902d441-53a0-4ac0-9366-22abe56c29cf</t>
  </si>
  <si>
    <t>Completion certificates and invoices</t>
  </si>
  <si>
    <t>To ensure tidal pools are cleared from excessive silting</t>
  </si>
  <si>
    <t>Number of Tidal pools cleared of excessive sea sand</t>
  </si>
  <si>
    <t>R400 000-00</t>
  </si>
  <si>
    <t>164e4e65-7b56-4201-bd41-620fbdc099ea</t>
  </si>
  <si>
    <t>To achieve Blue Flag Status on RNM Beaches</t>
  </si>
  <si>
    <t>Number of RNM Beaches with Blue Flag Status</t>
  </si>
  <si>
    <t>R191 000-00</t>
  </si>
  <si>
    <t>53d432c7-5d06-4d53-a785-f29995840060</t>
  </si>
  <si>
    <t xml:space="preserve">Blue Flag Certificates </t>
  </si>
  <si>
    <t>To comply with Blue Flag Criteria</t>
  </si>
  <si>
    <t>Number of water quality samples taken per season</t>
  </si>
  <si>
    <t>R275 000-00</t>
  </si>
  <si>
    <t>0b091c05-a1da-4c3f-904d-0064a1e13c93</t>
  </si>
  <si>
    <t>Laboratory sample results</t>
  </si>
  <si>
    <t>Number of  Blue Flag Environmental and Water Safety Projects hosted</t>
  </si>
  <si>
    <t>Reports</t>
  </si>
  <si>
    <t>To ensure fresh water swimming pools are serviced to suitable conditions</t>
  </si>
  <si>
    <t>Number of fresh water swimming pools serviced</t>
  </si>
  <si>
    <t>R200 000-00</t>
  </si>
  <si>
    <t>All swimming pools closed due to lockdown</t>
  </si>
  <si>
    <t>This will be done once lock down regulations permits for swimming pools to be opened.</t>
  </si>
  <si>
    <t>To ensure bathers safety is maintained on all recognised bathing beaches, swimming pools and boat launch sites</t>
  </si>
  <si>
    <t>Number of Beaches protected by Life Guards</t>
  </si>
  <si>
    <t>R14 000 000-00</t>
  </si>
  <si>
    <t>101ccf89-efaf-4194-bb4b-50af3bde1702</t>
  </si>
  <si>
    <t xml:space="preserve">Monthly attendance Registers </t>
  </si>
  <si>
    <t>Number of RNM Beaches protected by Shark Nets</t>
  </si>
  <si>
    <t>R7 000 000-00</t>
  </si>
  <si>
    <t>ee3f8d3e-9f3e-4a96-8539-bed8877105f0</t>
  </si>
  <si>
    <t>Natal Sharks Board monthly Reports</t>
  </si>
  <si>
    <t>Number of Licenced Boat Launch Sites</t>
  </si>
  <si>
    <t>Confirmation Letter (Department Environmental Affairs)</t>
  </si>
  <si>
    <t>EPWP &amp; CWP</t>
  </si>
  <si>
    <t>Report to portolio</t>
  </si>
  <si>
    <t>Number of CWP steering committee meetings held</t>
  </si>
  <si>
    <t>Percentage expenditure spent on grant</t>
  </si>
  <si>
    <t>25,54%</t>
  </si>
  <si>
    <t>Expenditure report</t>
  </si>
  <si>
    <t>To extend library services to rural areas</t>
  </si>
  <si>
    <t>Number of programmes facilitated to promote library usage within local communities by 30 June 2020</t>
  </si>
  <si>
    <t>Number of libraries outreach programmes</t>
  </si>
  <si>
    <t>100/260532</t>
  </si>
  <si>
    <t>Attendance register, Evaluation Forms</t>
  </si>
  <si>
    <t>To ensure effective usage of library facilities</t>
  </si>
  <si>
    <t>No. of library material circulation</t>
  </si>
  <si>
    <t>Not achieved</t>
  </si>
  <si>
    <t>100/260035</t>
  </si>
  <si>
    <t>Month End Reports Statistics (Library circulations statistics)</t>
  </si>
  <si>
    <t>To ensure well informed communities</t>
  </si>
  <si>
    <t>Number of book clubs workshops held</t>
  </si>
  <si>
    <t>094/260663</t>
  </si>
  <si>
    <t>Attendance register/
Evaluation for the Workshop</t>
  </si>
  <si>
    <t>To promote empowered communities in the usage of internet facilities</t>
  </si>
  <si>
    <t>Number of programmes facilitated to enhance computer knowledge and access to internet by 30 June 2020</t>
  </si>
  <si>
    <t xml:space="preserve">Number of schools visited to promote internet services </t>
  </si>
  <si>
    <t>100/260460</t>
  </si>
  <si>
    <t>Attendance Register/ Evaluation Forms</t>
  </si>
  <si>
    <t xml:space="preserve">To empower communities with basic  computer literacy skills  </t>
  </si>
  <si>
    <t>Number of candidates attending computer trainings</t>
  </si>
  <si>
    <t>100/260440</t>
  </si>
  <si>
    <t>Registration form</t>
  </si>
  <si>
    <t>No  gatherings were permitted due to locdown</t>
  </si>
  <si>
    <t>Resume full operation after lifting of lockdown regulation</t>
  </si>
  <si>
    <t>To promote empowered communities with Cyber Cadet Careers</t>
  </si>
  <si>
    <t xml:space="preserve">Number of cybercadet workshops conducted  </t>
  </si>
  <si>
    <t>Attendance register/ Evaluation Forms</t>
  </si>
  <si>
    <t>To promote local  artwork</t>
  </si>
  <si>
    <t>Number of visual art exhibitions   held</t>
  </si>
  <si>
    <t>095/260660</t>
  </si>
  <si>
    <t>To encourage community to partake in visual &amp; performing arts</t>
  </si>
  <si>
    <t>Date of Indigenous festival held</t>
  </si>
  <si>
    <t>31-Nov-19</t>
  </si>
  <si>
    <t>31-Nov-18</t>
  </si>
  <si>
    <t>094/260440</t>
  </si>
  <si>
    <t>Monthly Reports/
Attendance register</t>
  </si>
  <si>
    <t>To create awareness on heritage issues</t>
  </si>
  <si>
    <t>Number of schools visited on museum outreach programmes</t>
  </si>
  <si>
    <t>094 /260431</t>
  </si>
  <si>
    <t>Attendance Register/ Database of participating Artists</t>
  </si>
  <si>
    <t>To promote human rights and social upliftment of vulnerable groups and address moral regeneration need</t>
  </si>
  <si>
    <t>D (vi)</t>
  </si>
  <si>
    <t>To encourage moral regeneration/values amongst community</t>
  </si>
  <si>
    <t>Number of programmes facilitated to promote moral regeneration</t>
  </si>
  <si>
    <t xml:space="preserve">Number of Matrons  &amp; Maidens Workshop  on behavioural change </t>
  </si>
  <si>
    <t>Attendance Register/
evaluation forms</t>
  </si>
  <si>
    <t>Number of Royal reed dance celebration held at Enyokeni</t>
  </si>
  <si>
    <t xml:space="preserve"> 010/260405</t>
  </si>
  <si>
    <t xml:space="preserve">To ensure a safe and crime free municipality by reducing crime though law and by-law enforcement. </t>
  </si>
  <si>
    <t>To ensure that licensing services are provided efficiently</t>
  </si>
  <si>
    <t>Number of projects aimed at improving road complaince by 30 June 2020</t>
  </si>
  <si>
    <t xml:space="preserve">Number of learner license tests conducted </t>
  </si>
  <si>
    <t>Motor Licencing Bureau</t>
  </si>
  <si>
    <t>Public Safety</t>
  </si>
  <si>
    <t>Monthly Reports &amp; Appliation Forms</t>
  </si>
  <si>
    <t xml:space="preserve">COVID-19 </t>
  </si>
  <si>
    <t xml:space="preserve">Staff are working normal hours including overtime </t>
  </si>
  <si>
    <t xml:space="preserve">Number of drivers tests conducted </t>
  </si>
  <si>
    <t xml:space="preserve">Records </t>
  </si>
  <si>
    <t xml:space="preserve">Q2: Two examiners resigned        Q4:COVID-19 </t>
  </si>
  <si>
    <t xml:space="preserve">Q2: Posts have been filled, the incumbents will start work in March 2020                                                  Q4:Staff are working normal hours including overtime </t>
  </si>
  <si>
    <t>Number of drivers licences renewed</t>
  </si>
  <si>
    <t>Records</t>
  </si>
  <si>
    <t>Number of motor vehicle Permits Issued ie. Temporary and Special</t>
  </si>
  <si>
    <t>Number of motor vehicle licences renewed</t>
  </si>
  <si>
    <t>Number of firearm inspections done by SAPS</t>
  </si>
  <si>
    <t>Law Enforcement</t>
  </si>
  <si>
    <t>Inspection Report</t>
  </si>
  <si>
    <t>D (v)</t>
  </si>
  <si>
    <t>To ensure a safe and crime free municipality by reducing crime though law and by-law enforcement.</t>
  </si>
  <si>
    <t>To ensure compliance with the Firearms &amp; Ammunition Control Act</t>
  </si>
  <si>
    <t>Number of projects aimed at improving law enforcement and visibility of protection services by 30 June 2020</t>
  </si>
  <si>
    <t>Number of firearm shooting practice sessions conducted</t>
  </si>
  <si>
    <t>Due to the seizure of firearms by the SAPS National Task Team (2 months - Aug &amp; Sep) the department could not complete the shooting practice sessions during the prior quarter</t>
  </si>
  <si>
    <t>The department will ensure members attend the firearm training session in the month of November 2019.</t>
  </si>
  <si>
    <t>Number of zonal inspections of firearms conducted</t>
  </si>
  <si>
    <t>Firearm Inspection Sheet</t>
  </si>
  <si>
    <t>To ensure the reduction of illegal dumping, littering &amp; pollution by implementing by-laws.</t>
  </si>
  <si>
    <t>Number of fines issued for contravening by-laws</t>
  </si>
  <si>
    <t>Internal Budget</t>
  </si>
  <si>
    <t>Citations</t>
  </si>
  <si>
    <t>Due to the seizure of firearms by the SAPS National Task Team for a 2 month period (Aug &amp; Sep), certain operations in the department could not be conducted effectively.</t>
  </si>
  <si>
    <t>Firearms were returned on 7th of November 2019. The department is now operating effectively and will ensure that targets are met as the year progresses.</t>
  </si>
  <si>
    <t>To ensure reduced crime statistics as per Crime Prevention Programme</t>
  </si>
  <si>
    <t>Number of Crime Prevention Operations held</t>
  </si>
  <si>
    <t>HOD Approved Crime Prevention Operation Plan</t>
  </si>
  <si>
    <t xml:space="preserve">To ensure the reduction of speed violations </t>
  </si>
  <si>
    <t>Number of parking fines issued</t>
  </si>
  <si>
    <t>1 000</t>
  </si>
  <si>
    <t xml:space="preserve">    Achieved</t>
  </si>
  <si>
    <t>To have effective security management &amp; monitoring</t>
  </si>
  <si>
    <t>Number of buildings &amp; Sites guarded</t>
  </si>
  <si>
    <t>All as per Tender</t>
  </si>
  <si>
    <t xml:space="preserve">Monthly reports </t>
  </si>
  <si>
    <t>To ensure compliance of business in terms of traffic laws</t>
  </si>
  <si>
    <t>Number of inspections conducted</t>
  </si>
  <si>
    <t>Records of Inspections</t>
  </si>
  <si>
    <t>Reduced incidents of traffic laws violations</t>
  </si>
  <si>
    <t>Number of roadblocks conducted</t>
  </si>
  <si>
    <t xml:space="preserve"> Achieved</t>
  </si>
  <si>
    <t xml:space="preserve">     Achieved</t>
  </si>
  <si>
    <t>Road Block Register</t>
  </si>
  <si>
    <t>To ensure that levels of safety are maintained at blue flag beaches</t>
  </si>
  <si>
    <t>% of  Blue Flag Beaches monitored by Law Enforcement Staff</t>
  </si>
  <si>
    <t>Daily Deployment Registers</t>
  </si>
  <si>
    <t>To ensure compliance with Fire regulations</t>
  </si>
  <si>
    <t>Number of projects facilitated that impact on disaster management and visibility of protection services by 30 June 2020</t>
  </si>
  <si>
    <t>Number of Fire Inspections conducted regarding new buildings,existing buildings &amp; businesses</t>
  </si>
  <si>
    <t xml:space="preserve">Fire &amp; Disaster  Services </t>
  </si>
  <si>
    <t>Records of Fire Inspections</t>
  </si>
  <si>
    <t>To provide effective monitoring of incidents</t>
  </si>
  <si>
    <t>Percentage of cameras operational</t>
  </si>
  <si>
    <t>CCTV  Incident/ Equipment Report</t>
  </si>
  <si>
    <t>Cross Cutting Issues</t>
  </si>
  <si>
    <t>To promote a healthy and hygienically safe environment, which supports sustainable utilisation of natural resources and creates an environmentally educated society</t>
  </si>
  <si>
    <t>To ensure efficient response to emergency incidents</t>
  </si>
  <si>
    <t>Number of emergency incidents responded to</t>
  </si>
  <si>
    <t>Records of emergency incidents</t>
  </si>
  <si>
    <t>To ensure well informed communties</t>
  </si>
  <si>
    <t>Number of disaster management awareness campaigns held</t>
  </si>
  <si>
    <t>Attendance Register and Pamphlets</t>
  </si>
  <si>
    <t>Date Emerging Contractor Development Programme SLA/MoU signed with MBA</t>
  </si>
  <si>
    <t>Signed MOU</t>
  </si>
  <si>
    <t>Date technology hub equipped and ready for operational activities</t>
  </si>
  <si>
    <t>Letter of Appointnment or purchase order</t>
  </si>
  <si>
    <t>Date Business Licensing Advertorial issued</t>
  </si>
  <si>
    <t>Newspaper Advert</t>
  </si>
  <si>
    <t>Number of of Business Licensing Awareness Session held</t>
  </si>
  <si>
    <t>Date Women's golf tournament held</t>
  </si>
  <si>
    <t>19-21 Feb 2020</t>
  </si>
  <si>
    <t>Number of Project Visits conducted in conjunction with the Portfolio Committee</t>
  </si>
  <si>
    <t>List of fishhermem/ women assisted</t>
  </si>
  <si>
    <t>To ensure fully functional airport that boosts tourism and economic activity</t>
  </si>
  <si>
    <t>Maintenance of compliance with SACAA and upgrade of airport during 2019 - 2020</t>
  </si>
  <si>
    <t>Date call for proposal / Expression of Interest Margate Airport</t>
  </si>
  <si>
    <t>Margate Airport</t>
  </si>
  <si>
    <t>ward 6</t>
  </si>
  <si>
    <t xml:space="preserve">Finilization of 2018/2019 Expression of Interest confirmation October 2019.  First submission to Bid Spec duing 18 September 2019 was reffered back to address corrections.  </t>
  </si>
  <si>
    <t>Corrections to the Expression of Interest document was effected and will be on the Agenda for meeting that will take place on 17 February 2020.  Process to be completed 29 May 2020.</t>
  </si>
  <si>
    <t>To ensure that processes are in place that ensure proper signage control regulations are maintained</t>
  </si>
  <si>
    <t>Number of projects facilitated on environmental management matters by 30 June 2020</t>
  </si>
  <si>
    <t xml:space="preserve">Report to by Manager to HoD </t>
  </si>
  <si>
    <t>Date signage compliance advertorial published</t>
  </si>
  <si>
    <t>The municipal signage by-law was not adopted by year end due to consultation process not being finalised with relevant stakeholders. This then  interfered with the process of publishing the compliance advertorial.</t>
  </si>
  <si>
    <t>The Municipality will finalise consulation process, thereafter, adoption of the By-law will ensue in the current financial year. The department will then be able to inform relevant stakeholders of the newly adopted By-law.</t>
  </si>
  <si>
    <t>Number of signage by-laws workshop conducted</t>
  </si>
  <si>
    <t>Number of Margate Aiport Infrastructure Project Steering Committee meetings held</t>
  </si>
  <si>
    <t>To ensure that orderly planning is promoted and is within legal framework</t>
  </si>
  <si>
    <t>Number of programmes failitated to assist with planning and development processes by 30 June 2020</t>
  </si>
  <si>
    <t>Percentage of building plans processed in accordance with the NBR within 30 &amp; 60 days of receipt of completed application.</t>
  </si>
  <si>
    <t>Date 2020/2021 SDF reviewed</t>
  </si>
  <si>
    <t>Ward  31</t>
  </si>
  <si>
    <t>To ensure that there are effective and efficient environmental management processes in place.</t>
  </si>
  <si>
    <t>Report to by Manager to HoD or Confirmation List</t>
  </si>
  <si>
    <t>No. of Environmental Education and Awareness Campaigns conducted</t>
  </si>
  <si>
    <t>Date Wetland Assessment Adopted</t>
  </si>
  <si>
    <t>Number of Developers Round Table sessions held</t>
  </si>
  <si>
    <t>Date Ezinqoleni Precinct  Plan adopted</t>
  </si>
  <si>
    <t>Date Shelly Beach / Uvongo Margate plan reviewed</t>
  </si>
  <si>
    <t>Ward 3,19,6</t>
  </si>
  <si>
    <t>Number of LUMS training workshops held</t>
  </si>
  <si>
    <t>Date Telecommunications mast survey adopted</t>
  </si>
  <si>
    <t xml:space="preserve">% of Land Use (complete) Applications processed within 180 Days </t>
  </si>
  <si>
    <t>Report by Manager to HoD</t>
  </si>
  <si>
    <t>To promote green economy</t>
  </si>
  <si>
    <t>F (iii)</t>
  </si>
  <si>
    <t>No. of career guidance exhibitions</t>
  </si>
  <si>
    <t>This was supposed to be done in Q4 and in Q4 the meetings were cancelled due to Covid -19 lock down regulations.</t>
  </si>
  <si>
    <t>% of WSP expenditure allocation spent</t>
  </si>
  <si>
    <t>Expenditure report or purchase orders</t>
  </si>
  <si>
    <t>&lt;0,6</t>
  </si>
  <si>
    <t>0,7mnth</t>
  </si>
  <si>
    <t>Proposed Amendment</t>
  </si>
  <si>
    <t>Reason for Removal</t>
  </si>
  <si>
    <t>Performance  Measure/Indicator (Unit of Measure)</t>
  </si>
  <si>
    <t>Baseline (Previous Year Actuals)</t>
  </si>
  <si>
    <t>Unit Measure</t>
  </si>
  <si>
    <t>Status (Achieved/Not Achieved)</t>
  </si>
  <si>
    <t>Not Done</t>
  </si>
  <si>
    <t>No. of Isigcawu newsletter publications</t>
  </si>
  <si>
    <t>Special Programmes</t>
  </si>
  <si>
    <t>Customer Care &amp; Stakeholder Relations</t>
  </si>
  <si>
    <t>Strategic Planning and Governance</t>
  </si>
  <si>
    <t xml:space="preserve">Quarterly report:
Manco Minutes / Portfolio Minutes  </t>
  </si>
  <si>
    <t>Number of motor vehicle Permits Issued i.e  Temporary and Special</t>
  </si>
  <si>
    <t>Number of zonal /VIP Sections inspections of firearms conducted</t>
  </si>
  <si>
    <t xml:space="preserve">Date Fleet Management Policy reviewed 
</t>
  </si>
  <si>
    <t>Labour Relations &amp; Wellness</t>
  </si>
  <si>
    <t>Number of housing Consumer education workshop held with affected communities</t>
  </si>
  <si>
    <t xml:space="preserve"> Practical Completion certificates/ Approved Invoices</t>
  </si>
  <si>
    <t xml:space="preserve">Examiners Records </t>
  </si>
  <si>
    <t>RD323 records</t>
  </si>
  <si>
    <t>CCTV  Incident/ Equipment Report/ customer care report/ Completion cerftificate</t>
  </si>
  <si>
    <t>2020 - 21</t>
  </si>
  <si>
    <t>Cleansing &amp; Waste Management Depot North &amp; South</t>
  </si>
  <si>
    <t>various words</t>
  </si>
  <si>
    <t>P4/Top Structure certificate of completion/report from DoHS: KZN/Its appointing Implenting Agent</t>
  </si>
  <si>
    <t xml:space="preserve">AFIS licence /CAA  application form + proof of submission </t>
  </si>
  <si>
    <t xml:space="preserve">Newspaper Advert/Municipal notice </t>
  </si>
  <si>
    <t>Copy of the published newsletter</t>
  </si>
  <si>
    <t>Strategic Planning &amp; Governance</t>
  </si>
  <si>
    <t>B (vi)</t>
  </si>
  <si>
    <t>Removed from SDBIP</t>
  </si>
  <si>
    <t>Number of visual art exhibitions held</t>
  </si>
  <si>
    <t>Percentage of cameras operational within 14 days from date reported not functional</t>
  </si>
  <si>
    <t>National treasury proof of submission and aknowledgement of receipt by the Mayor</t>
  </si>
  <si>
    <t>Monthly report</t>
  </si>
  <si>
    <t>Updated asset register summary</t>
  </si>
  <si>
    <t>Billing collection summary report</t>
  </si>
  <si>
    <t>Public Notice/ email from valuer</t>
  </si>
  <si>
    <t>2021/2022 Targets</t>
  </si>
  <si>
    <t>2021- 22</t>
  </si>
  <si>
    <t>R300 000.00</t>
  </si>
  <si>
    <t>R100 000.00</t>
  </si>
  <si>
    <t>R900 000-00</t>
  </si>
  <si>
    <t>R500 000-00</t>
  </si>
  <si>
    <t>Attendance Register &amp; Programme/Proof of airplay</t>
  </si>
  <si>
    <t xml:space="preserve">IT Policies reviewed and adopted </t>
  </si>
  <si>
    <t xml:space="preserve">Number of workshops held on conditions of service, DC and Wellness </t>
  </si>
  <si>
    <t>Number of programmes facilitated on employee wellness and other assistance programmes by 30 June 2022</t>
  </si>
  <si>
    <t xml:space="preserve">No of Fleet Management policy workshop held and Fleet Advisory Committee Meetings held </t>
  </si>
  <si>
    <t xml:space="preserve">Attendance Register / Programme &amp; Fleet Advisory Committee Minutes </t>
  </si>
  <si>
    <t xml:space="preserve">Number of reports submitted on activities of the section including updating the register of contingent liabilities </t>
  </si>
  <si>
    <t>R3,000,000.00</t>
  </si>
  <si>
    <t>Close-Out Report</t>
  </si>
  <si>
    <t xml:space="preserve">Date Tourism Development Plan approved </t>
  </si>
  <si>
    <t>R250,000.00</t>
  </si>
  <si>
    <t>Date research report into key economicon sectors for RNM Conducted</t>
  </si>
  <si>
    <t>R250 000.00</t>
  </si>
  <si>
    <t>Date Poverty Alleviation Plan approved</t>
  </si>
  <si>
    <t xml:space="preserve">R5000.00 </t>
  </si>
  <si>
    <t>Approvall letters</t>
  </si>
  <si>
    <t>CAA Certificate/ CAA application form + proof of submission</t>
  </si>
  <si>
    <t>Date Port Edward Precint Plan adopted</t>
  </si>
  <si>
    <t>Date Oribi Gorge precint plan adopted</t>
  </si>
  <si>
    <t>Date SDF Review Adopted</t>
  </si>
  <si>
    <t xml:space="preserve">Date Smart City strategy adopted </t>
  </si>
  <si>
    <t>Number of entities or persons assisted in Technology and Innovation Programme</t>
  </si>
  <si>
    <t>Number of Investment Promotions Presentation made to potential Investors / developers</t>
  </si>
  <si>
    <t xml:space="preserve">Date investment brochure adopted </t>
  </si>
  <si>
    <t>Date land suitable for industrial zone determined</t>
  </si>
  <si>
    <t>Techno Hub</t>
  </si>
  <si>
    <t>List of Approved entities/ persons for support</t>
  </si>
  <si>
    <t>RD323 Reports</t>
  </si>
  <si>
    <t>R323 Reports</t>
  </si>
  <si>
    <t>Various wards</t>
  </si>
  <si>
    <t>Number of Law Enforcement Operations held</t>
  </si>
  <si>
    <t>Law Enforcement Operational Plan Approved by Superintendent Law Enforcement</t>
  </si>
  <si>
    <t>Number of warrant roadblocks conducted</t>
  </si>
  <si>
    <t>Public Transport &amp; Administration</t>
  </si>
  <si>
    <t>Warrant Road Block Register approved by Superintendent</t>
  </si>
  <si>
    <t>Number of cases on the court roll</t>
  </si>
  <si>
    <t>Copy of Court Rolls</t>
  </si>
  <si>
    <t>Number of Section 341, Section 56, Section 54 &amp; Notice Before Summons Documents, Taxi Permits &amp; Disabled Permits  Procured</t>
  </si>
  <si>
    <t>Completion Certificate</t>
  </si>
  <si>
    <t>Number of Data Captured Cases</t>
  </si>
  <si>
    <t>Printout from TRAFMAN</t>
  </si>
  <si>
    <t>11000m</t>
  </si>
  <si>
    <t>No. of Km's of roads rehabilitated</t>
  </si>
  <si>
    <t>R169 514 174,00</t>
  </si>
  <si>
    <t>Project Management Uni</t>
  </si>
  <si>
    <t>No. of mantainance conducted</t>
  </si>
  <si>
    <t>Building Mantainance</t>
  </si>
  <si>
    <t>R63 110 467</t>
  </si>
  <si>
    <t>R2,100,000</t>
  </si>
  <si>
    <t>No. of reviewed policies adopted</t>
  </si>
  <si>
    <t>No. of Young Entreprenuers funding programme held    ( SMME's )</t>
  </si>
  <si>
    <t>R65 000</t>
  </si>
  <si>
    <t>No. of schools that benefitted from the Dress a Child Campaign</t>
  </si>
  <si>
    <t>R400 000</t>
  </si>
  <si>
    <t>No. of Eldery/Luncheon clubs benefitted from Nutritional support and walking devices</t>
  </si>
  <si>
    <t>Attendance Register/ Invoice</t>
  </si>
  <si>
    <t>Date Customer Care Policy</t>
  </si>
  <si>
    <t>No. of monthly reports submitted to Service Delivery Cluster Committee</t>
  </si>
  <si>
    <t>Customer satisfaction survey</t>
  </si>
  <si>
    <t>To promote and uphold princeples of good governance and legal compliance</t>
  </si>
  <si>
    <t>EPWP</t>
  </si>
  <si>
    <t>Irregular Expenditure Reports</t>
  </si>
  <si>
    <t>A(iii)</t>
  </si>
  <si>
    <t xml:space="preserve">% of disciplinary processes finalised within 3 months from appointment of the panel </t>
  </si>
  <si>
    <t xml:space="preserve">Report with schedule of dates per case </t>
  </si>
  <si>
    <t>2020 - 22</t>
  </si>
  <si>
    <t>Number of projects implemented to enhance customer relations by 30 June 2022</t>
  </si>
  <si>
    <t>Number of programmes faciitated on HR by 2022</t>
  </si>
  <si>
    <t>Number of programmes facilitated on HR development by 30 June 2022</t>
  </si>
  <si>
    <t>Reports submitted on Customer care analysis by 30 June 2022</t>
  </si>
  <si>
    <t>Number of ICT programmes implemented to allow for improved systems within municipality by 30 June 2022</t>
  </si>
  <si>
    <t>Number of programmes implemented to administer fleet management by 30 June 2022</t>
  </si>
  <si>
    <t>Number of programmes facilitated to ensure legal compliance is administered by 30 June 2022</t>
  </si>
  <si>
    <t>Finalising all IDP related processes by 30 June 2022</t>
  </si>
  <si>
    <t>Number of review reports submitted to EXCO by 30 June 2022</t>
  </si>
  <si>
    <t>All annual report processes finalised and report adopted by 31 March 2022</t>
  </si>
  <si>
    <t>Number of projects facilitated to improve delivery of human settlements by 30 June 2022</t>
  </si>
  <si>
    <t>Number of projects facilitated to promote job creation and sustainable livelihoods by 30 June 2022</t>
  </si>
  <si>
    <t>Number of projects aimed at improving road complaince by 30 June 2022</t>
  </si>
  <si>
    <t>Number of projects aimed at improving law enforcement and visibility of protection services by 30 June 2022</t>
  </si>
  <si>
    <t>Number of projects facilitated that impact on disaster management and visibility of protection services by 30 June 2022</t>
  </si>
  <si>
    <t>Number of projects facilitated on environmental management matters by 30 June 2022</t>
  </si>
  <si>
    <t>Number of programmes facilitated on administering municipal estates by 30 June 2022</t>
  </si>
  <si>
    <t>% of Capital budget spent in line with projects plan and accurate reporting maintained during 2021- 2022</t>
  </si>
  <si>
    <t>Number of OHS programmes facilitated by 30 June 2022</t>
  </si>
  <si>
    <t>Number  of programmes facilitated to assist with planning and development processed by 30 June  2022</t>
  </si>
  <si>
    <t>Number of projects aimed at improving electricity distribution, connection and access to alternative energy sources by 30 June 2022</t>
  </si>
  <si>
    <t>Blue flag compliance maintained in approved beaches during 2021 - 2022</t>
  </si>
  <si>
    <t>Number of projects implemented focused on SMMEs/Crafters/informal businesses by 30 June 2022</t>
  </si>
  <si>
    <t>Number of capital projects implemented to improve service delivery within the community by 30 June 2022</t>
  </si>
  <si>
    <t>Implemention of secretariat support services during 2021 - 2022</t>
  </si>
  <si>
    <t>No. of ICT Steering Committee meetings held</t>
  </si>
  <si>
    <t>No. of schools that benefitted from sanitary dignity programme</t>
  </si>
  <si>
    <t>No. of Mayoral Izimbizo held</t>
  </si>
  <si>
    <t>Public Notice &amp;/ Attendance Register</t>
  </si>
  <si>
    <t>2500km</t>
  </si>
  <si>
    <t>No of updated assets register report submitted</t>
  </si>
  <si>
    <t>Assets register summary</t>
  </si>
  <si>
    <t>Assets Management</t>
  </si>
  <si>
    <t>Monthly Report</t>
  </si>
  <si>
    <t>Number of budget related submissions made by 30 June 2022</t>
  </si>
  <si>
    <t>To ensure that budget related policies (i.e. Rates, Indingent, Tarrifs &amp; budget policies) are adopted during budget approval process</t>
  </si>
  <si>
    <t>Financial ratio coverage achieved by 30 June 2022</t>
  </si>
  <si>
    <t>Number of programmes implemented to manage municipal assets and investments by 30 June 2022</t>
  </si>
  <si>
    <t>Number of report submissions made to portfolio committee by 30 June 2022</t>
  </si>
  <si>
    <t>To maintain cost coverage ration between 1-3months at year end</t>
  </si>
  <si>
    <t>Number of programmes facilitated to improve revenue collection by 30 June 2022</t>
  </si>
  <si>
    <t>To improve collection rate</t>
  </si>
  <si>
    <t>To effectively manage procurement by implementing SCM policies and ensure effective reporting</t>
  </si>
  <si>
    <t>Implementation of SCM processes during 2021- 2022</t>
  </si>
  <si>
    <t>Facilitate salary related processes during 2021-2022</t>
  </si>
  <si>
    <t>Facilitate programmes to assist indigent households by 30 June 2022</t>
  </si>
  <si>
    <t>Number of programmes facilitated to enhance computer knowledge and access to internet by 30 June 2022</t>
  </si>
  <si>
    <t>Number of programmes facilitated to promote library usage within local communities by 30 June 2022</t>
  </si>
  <si>
    <t>Number of programmes facilitated to promote arts and culture by 30 June 2022</t>
  </si>
  <si>
    <t>Number of programmes facilitated that assist with waste minimisation by 30 June 2022</t>
  </si>
  <si>
    <t>Implement projects to provide waste removal, street cleaning, verge &amp; plot maintenance during 2021 - 2022</t>
  </si>
  <si>
    <t>Number of programmes facilitated to assist with planning and development processes by 30 June 2022</t>
  </si>
  <si>
    <t>Maintenance of compliance with SACAA and upgrade of airport during 2021-2022</t>
  </si>
  <si>
    <t>To ensure that Ray Nkonyeni community benefits from innovation programmes and investments</t>
  </si>
  <si>
    <t>D(vi)</t>
  </si>
  <si>
    <t>Number of programmes facilitated aimed at students by 30 June 2022</t>
  </si>
  <si>
    <t>To produce a credible Annual Report</t>
  </si>
  <si>
    <t>To ensure that the image of the municipality is enhanced through effective branding mechanisms</t>
  </si>
  <si>
    <t>To provide support towards improved quality of education and lives of learners</t>
  </si>
  <si>
    <t>Number of projects implemented to assist vulnerable groups by 30 June 2022</t>
  </si>
  <si>
    <t>Facilitate processes to manage media and communication tools during 2021 - 2022</t>
  </si>
  <si>
    <t>Number of programmes facilitated to improve revenue collection and cash management by 30 June 2022</t>
  </si>
  <si>
    <t>To improve collection rate via implementation of Revenue enhancement stategies and monitoring of relevant financial tools</t>
  </si>
  <si>
    <t>To ensure maintenance of council buildings, halls, and other public amenities to reasonable standards</t>
  </si>
  <si>
    <t>Number of projects facilitated to improve maintenance of municipal buildings by 30 June 2022</t>
  </si>
  <si>
    <t>Number of programmes facilitated on HR by 30 June 2022</t>
  </si>
  <si>
    <t xml:space="preserve">Number of jobs created through various initiatives for the year </t>
  </si>
  <si>
    <t>To promote and uphold principles of good governance and legal complaince</t>
  </si>
  <si>
    <t xml:space="preserve"> N/A</t>
  </si>
  <si>
    <t xml:space="preserve"> 77 000m²</t>
  </si>
  <si>
    <t>2 989,217 km</t>
  </si>
  <si>
    <t>2 400 km</t>
  </si>
  <si>
    <t>8800 m</t>
  </si>
  <si>
    <t>46 041,05 m</t>
  </si>
  <si>
    <t>0,5mnth</t>
  </si>
  <si>
    <t>0,98 mnth</t>
  </si>
  <si>
    <t>3,45Km</t>
  </si>
  <si>
    <t>2021 - 22</t>
  </si>
  <si>
    <t>Target does not depend on the department. In quarter 3 there were not desciplinery hearing or employees charged for wrong doing and if there are no charges there will be no work done towards the desciplinery hearings. The KIP is not SMART.</t>
  </si>
  <si>
    <t>Resolution was taken to conduct the Customer Care Survey in 2024 because it was conducted in 2020-2021 financial year.</t>
  </si>
  <si>
    <t>IDP No.</t>
  </si>
  <si>
    <t>Notes</t>
  </si>
  <si>
    <t xml:space="preserve">Please complete the baseline
Please check the indicator, does it not say Date….if yes please correct the unit measure
 </t>
  </si>
  <si>
    <t>Please change the unit measure from number to %</t>
  </si>
  <si>
    <t>To remove the indictaor from the SDBIP</t>
  </si>
  <si>
    <t>No. of community facilities built</t>
  </si>
  <si>
    <t>Minute of the Sevice Delivery Cluster committee</t>
  </si>
  <si>
    <t>Proof of Reciept of Schools/Invoice</t>
  </si>
  <si>
    <t>Proof of Reciept by Schools/Invoice</t>
  </si>
  <si>
    <t>Final List of Approved SMME's</t>
  </si>
  <si>
    <t>JonCard/ Completeion Certificate</t>
  </si>
  <si>
    <t>Number of Programmes aimed at Public participation facilitated by 30 June 2022</t>
  </si>
  <si>
    <t>113217.465m²</t>
  </si>
  <si>
    <t>2989.217km</t>
  </si>
  <si>
    <t>46041.05m</t>
  </si>
  <si>
    <t>0.98mnth</t>
  </si>
  <si>
    <t xml:space="preserve">No. of Ward Committees established </t>
  </si>
  <si>
    <t>Ward Committee Database</t>
  </si>
  <si>
    <t>3,45km</t>
  </si>
  <si>
    <t>Change of POE from council resolution to portfolio report.</t>
  </si>
  <si>
    <t>Reprioritised for 2022/2023 implementation.</t>
  </si>
  <si>
    <t>Due to SCM delays.</t>
  </si>
  <si>
    <t>R70 000.00</t>
  </si>
  <si>
    <t>0.79mnth</t>
  </si>
  <si>
    <t>41598,53m</t>
  </si>
  <si>
    <t>Number of reports submitted to COGTA regarding claims and Implementation plan</t>
  </si>
  <si>
    <t>R4 000 000 .00</t>
  </si>
  <si>
    <t xml:space="preserve">Due to Council recces, the report that was presented to portfolio commettee on the 08th of June could not be tabled at council. Hence, no council resolution as a required POE </t>
  </si>
  <si>
    <t>Due to Council recces, the report that was presented to portfolio commettee on the 08th of june could not be tabled at council. Hence, no council resolution as a required POE .</t>
  </si>
  <si>
    <t>113217,465m²</t>
  </si>
  <si>
    <t>Our Treasuary department adviced that invoice No 0120 could not be processed due to budget Constraintants</t>
  </si>
  <si>
    <t>PMU to budget for Retention held on projects under a separate segement in Munsoft</t>
  </si>
  <si>
    <t>R2 000 000.00</t>
  </si>
  <si>
    <t>To effectively manage distribution of agenda in time</t>
  </si>
  <si>
    <t xml:space="preserve">To provide effective and efficient IT services </t>
  </si>
  <si>
    <t>Salaries Print out/ List of Students</t>
  </si>
  <si>
    <t>Copy (Audio) of the recordings of the interviews</t>
  </si>
  <si>
    <t>Proof of Receipt signed by Cllr</t>
  </si>
  <si>
    <t>Proof of Payments and amount spent within the vote</t>
  </si>
  <si>
    <t>Monthly reports sent to Province.</t>
  </si>
  <si>
    <t xml:space="preserve">Manco Minutes / Portfolio Minutes /Audit Committee Minutes </t>
  </si>
  <si>
    <t>There was a technical error, our system shows that the AFS were sent on the 31st of August while the system for AG shows that they received it on the 1st of September</t>
  </si>
  <si>
    <t xml:space="preserve">AFS will be physically dropped at AG offices as it was done before Covid </t>
  </si>
  <si>
    <t>Workshop agenda or attendance register</t>
  </si>
  <si>
    <t>138486.222m2</t>
  </si>
  <si>
    <t>3280,591km</t>
  </si>
  <si>
    <t>4.65km</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</si>
</sst>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 #,##0.00_);_(* \(#,##0.00\);_(* &quot;-&quot;??_);_(@_)"/>
    <numFmt numFmtId="165" formatCode="&quot;R&quot;\ #,##0;[Red]&quot;R&quot;\ \-#,##0"/>
    <numFmt numFmtId="166" formatCode="&quot;R&quot;\ #,##0.00;[Red]&quot;R&quot;\ \-#,##0.00"/>
    <numFmt numFmtId="167" formatCode="_ * #,##0.00_ ;_ * \-#,##0.00_ ;_ * &quot;-&quot;??_ ;_ @_ "/>
    <numFmt numFmtId="168" formatCode="[$-409]d\-mmm\-yy;@"/>
    <numFmt numFmtId="169" formatCode="&quot;R&quot;#,##0.00"/>
    <numFmt numFmtId="170" formatCode="[$-1C09]dd\ mmmm\ yyyy;@"/>
    <numFmt numFmtId="171" formatCode="_(* #,##0_);_(* \(#,##0\);_(* &quot;-&quot;??_);_(@_)"/>
    <numFmt numFmtId="172" formatCode="&quot;R&quot;\ #,##0.00"/>
    <numFmt numFmtId="173" formatCode="#,##0.000"/>
  </numFmts>
  <fonts count="66">
    <font>
      <sz val="11"/>
      <color theme="1"/>
      <name val="Calibri"/>
      <family val="2"/>
    </font>
    <font>
      <sz val="11"/>
      <color indexed="8"/>
      <name val="Calibri"/>
      <family val="2"/>
    </font>
    <font>
      <b/>
      <sz val="12"/>
      <name val="Arial Narrow"/>
      <family val="2"/>
    </font>
    <font>
      <sz val="12"/>
      <color indexed="8"/>
      <name val="Arial Narrow"/>
      <family val="2"/>
    </font>
    <font>
      <sz val="12"/>
      <name val="Arial Narrow"/>
      <family val="2"/>
    </font>
    <font>
      <b/>
      <sz val="12"/>
      <color indexed="8"/>
      <name val="Arial Narrow"/>
      <family val="2"/>
    </font>
    <font>
      <b/>
      <sz val="10"/>
      <name val="Arial Narrow"/>
      <family val="2"/>
    </font>
    <font>
      <sz val="10"/>
      <name val="Arial Narrow"/>
      <family val="2"/>
    </font>
    <font>
      <b/>
      <sz val="10"/>
      <color indexed="8"/>
      <name val="Arial Narrow"/>
      <family val="2"/>
    </font>
    <font>
      <sz val="10"/>
      <name val="Calibri"/>
      <family val="2"/>
    </font>
    <font>
      <b/>
      <sz val="9"/>
      <name val="Tahoma"/>
      <family val="2"/>
    </font>
    <font>
      <sz val="9"/>
      <name val="Tahoma"/>
      <family val="2"/>
    </font>
    <font>
      <sz val="12"/>
      <color indexed="8"/>
      <name val="Calibri"/>
      <family val="2"/>
    </font>
    <font>
      <sz val="12"/>
      <color indexed="8"/>
      <name val="Arial"/>
      <family val="2"/>
    </font>
    <font>
      <b/>
      <sz val="16"/>
      <name val="Arial Narrow"/>
      <family val="2"/>
    </font>
    <font>
      <sz val="16"/>
      <color indexed="8"/>
      <name val="Calibri"/>
      <family val="2"/>
    </font>
    <font>
      <b/>
      <sz val="11"/>
      <color indexed="8"/>
      <name val="Calibri"/>
      <family val="2"/>
    </font>
    <font>
      <sz val="14"/>
      <color indexed="8"/>
      <name val="Arial Narrow"/>
      <family val="2"/>
    </font>
    <font>
      <b/>
      <sz val="12"/>
      <color indexed="8"/>
      <name val="Calibri"/>
      <family val="2"/>
    </font>
    <font>
      <b/>
      <sz val="18"/>
      <color indexed="8"/>
      <name val="Arial Narrow"/>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Narrow"/>
      <family val="2"/>
    </font>
    <font>
      <b/>
      <sz val="12"/>
      <color theme="1"/>
      <name val="Arial Narrow"/>
      <family val="2"/>
    </font>
    <font>
      <b/>
      <sz val="12"/>
      <color rgb="FF000000"/>
      <name val="Arial Narrow"/>
      <family val="2"/>
    </font>
    <font>
      <b/>
      <sz val="10"/>
      <color theme="1"/>
      <name val="Arial Narrow"/>
      <family val="2"/>
    </font>
    <font>
      <sz val="12"/>
      <color theme="1"/>
      <name val="Calibri"/>
      <family val="2"/>
    </font>
    <font>
      <sz val="12"/>
      <color rgb="FF000000"/>
      <name val="Arial Narrow"/>
      <family val="2"/>
    </font>
    <font>
      <sz val="12"/>
      <color theme="1"/>
      <name val="Arial"/>
      <family val="2"/>
    </font>
    <font>
      <sz val="16"/>
      <color theme="1"/>
      <name val="Calibri"/>
      <family val="2"/>
    </font>
    <font>
      <b/>
      <sz val="12"/>
      <color theme="1"/>
      <name val="Calibri"/>
      <family val="2"/>
    </font>
    <font>
      <b/>
      <sz val="18"/>
      <color theme="1"/>
      <name val="Arial Narrow"/>
      <family val="2"/>
    </font>
    <font>
      <b/>
      <sz val="14"/>
      <color theme="1"/>
      <name val="Arial Narrow"/>
      <family val="2"/>
    </font>
    <font>
      <sz val="14"/>
      <color theme="1"/>
      <name val="Arial Narrow"/>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
      <patternFill patternType="solid">
        <fgColor rgb="FF66FF66"/>
        <bgColor indexed="64"/>
      </patternFill>
    </fill>
    <fill>
      <patternFill patternType="solid">
        <fgColor theme="4" tint="-0.24997000396251678"/>
        <bgColor indexed="64"/>
      </patternFill>
    </fill>
    <fill>
      <patternFill patternType="solid">
        <fgColor rgb="FFFFFFFF"/>
        <bgColor indexed="64"/>
      </patternFill>
    </fill>
    <fill>
      <patternFill patternType="solid">
        <fgColor theme="3"/>
        <bgColor indexed="64"/>
      </patternFill>
    </fill>
    <fill>
      <patternFill patternType="solid">
        <fgColor rgb="FFFF0000"/>
        <bgColor indexed="64"/>
      </patternFill>
    </fill>
    <fill>
      <patternFill patternType="solid">
        <fgColor rgb="FF7030A0"/>
        <bgColor indexed="64"/>
      </patternFill>
    </fill>
    <fill>
      <patternFill patternType="solid">
        <fgColor rgb="FF7030A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00B050"/>
        <bgColor indexed="64"/>
      </patternFill>
    </fill>
    <fill>
      <patternFill patternType="solid">
        <fgColor theme="3" tint="0.5999900102615356"/>
        <bgColor indexed="64"/>
      </patternFill>
    </fill>
    <fill>
      <patternFill patternType="solid">
        <fgColor rgb="FFA8D387"/>
        <bgColor indexed="64"/>
      </patternFill>
    </fill>
    <fill>
      <patternFill patternType="solid">
        <fgColor rgb="FF92D050"/>
        <bgColor indexed="64"/>
      </patternFill>
    </fill>
    <fill>
      <patternFill patternType="solid">
        <fgColor rgb="FFFFC000"/>
        <bgColor indexed="64"/>
      </patternFill>
    </fill>
    <fill>
      <patternFill patternType="solid">
        <fgColor theme="6" tint="-0.24997000396251678"/>
        <bgColor indexed="64"/>
      </patternFill>
    </fill>
    <fill>
      <patternFill patternType="solid">
        <fgColor rgb="FFFF0066"/>
        <bgColor indexed="64"/>
      </patternFill>
    </fill>
    <fill>
      <patternFill patternType="solid">
        <fgColor rgb="FFBCDDA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right/>
      <top/>
      <bottom style="thin"/>
    </border>
    <border>
      <left/>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style="thin"/>
      <right/>
      <top style="thin"/>
      <bottom style="thin"/>
    </border>
    <border>
      <left/>
      <right style="thin"/>
      <top style="thin"/>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top style="thin">
        <color rgb="FF000000"/>
      </top>
      <bottom/>
    </border>
    <border>
      <left style="hair"/>
      <right style="hair"/>
      <top style="hair"/>
      <bottom/>
    </border>
    <border>
      <left/>
      <right style="thin">
        <color rgb="FF000000"/>
      </right>
      <top style="thin">
        <color rgb="FF000000"/>
      </top>
      <bottom/>
    </border>
    <border>
      <left/>
      <right/>
      <top style="thin"/>
      <bottom style="thin"/>
    </border>
    <border>
      <left/>
      <right/>
      <top style="thin"/>
      <bottom/>
    </border>
    <border>
      <left style="thin"/>
      <right/>
      <top/>
      <bottom style="thin"/>
    </border>
    <border>
      <left/>
      <right style="thin"/>
      <top/>
      <bottom/>
    </border>
    <border>
      <left style="thin"/>
      <right/>
      <top/>
      <bottom/>
    </border>
    <border>
      <left style="thin"/>
      <right style="thin"/>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60">
    <xf numFmtId="0" fontId="0" fillId="0" borderId="0" xfId="0" applyFont="1" applyAlignment="1">
      <alignment/>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center" wrapText="1"/>
    </xf>
    <xf numFmtId="0" fontId="53" fillId="34" borderId="10" xfId="0" applyFont="1" applyFill="1" applyBorder="1" applyAlignment="1">
      <alignment vertical="top" wrapText="1"/>
    </xf>
    <xf numFmtId="9" fontId="54" fillId="34" borderId="10" xfId="0" applyNumberFormat="1" applyFont="1" applyFill="1" applyBorder="1" applyAlignment="1">
      <alignment horizontal="center" vertical="top" wrapText="1"/>
    </xf>
    <xf numFmtId="0" fontId="54" fillId="34" borderId="10" xfId="0" applyFont="1" applyFill="1" applyBorder="1" applyAlignment="1">
      <alignment horizontal="center" vertical="top" wrapText="1"/>
    </xf>
    <xf numFmtId="0" fontId="53" fillId="34" borderId="10" xfId="0" applyFont="1" applyFill="1" applyBorder="1" applyAlignment="1">
      <alignment horizontal="left" vertical="top" wrapText="1"/>
    </xf>
    <xf numFmtId="0" fontId="4" fillId="34" borderId="10" xfId="0" applyFont="1" applyFill="1" applyBorder="1" applyAlignment="1">
      <alignment horizontal="left" vertical="top" wrapText="1"/>
    </xf>
    <xf numFmtId="166" fontId="4" fillId="34" borderId="10" xfId="0" applyNumberFormat="1" applyFont="1" applyFill="1" applyBorder="1" applyAlignment="1">
      <alignment horizontal="left" vertical="top" wrapText="1"/>
    </xf>
    <xf numFmtId="0" fontId="4" fillId="34" borderId="10" xfId="0" applyFont="1" applyFill="1" applyBorder="1" applyAlignment="1">
      <alignment vertical="top" wrapText="1"/>
    </xf>
    <xf numFmtId="0" fontId="4" fillId="34" borderId="10" xfId="0" applyFont="1" applyFill="1" applyBorder="1" applyAlignment="1">
      <alignment vertical="top"/>
    </xf>
    <xf numFmtId="15" fontId="54" fillId="34" borderId="10" xfId="0" applyNumberFormat="1" applyFont="1" applyFill="1" applyBorder="1" applyAlignment="1">
      <alignment horizontal="center" vertical="top" wrapText="1"/>
    </xf>
    <xf numFmtId="0" fontId="55" fillId="35" borderId="10" xfId="0" applyFont="1" applyFill="1" applyBorder="1" applyAlignment="1">
      <alignment horizontal="center" vertical="top" wrapText="1"/>
    </xf>
    <xf numFmtId="49" fontId="54" fillId="34" borderId="10" xfId="0" applyNumberFormat="1" applyFont="1" applyFill="1" applyBorder="1" applyAlignment="1">
      <alignment horizontal="center" vertical="top" wrapText="1"/>
    </xf>
    <xf numFmtId="15" fontId="55" fillId="35" borderId="10" xfId="0" applyNumberFormat="1" applyFont="1" applyFill="1" applyBorder="1" applyAlignment="1">
      <alignment horizontal="center" vertical="top" wrapText="1"/>
    </xf>
    <xf numFmtId="0" fontId="53" fillId="34" borderId="10" xfId="0" applyFont="1" applyFill="1" applyBorder="1" applyAlignment="1">
      <alignment vertical="top"/>
    </xf>
    <xf numFmtId="15" fontId="53" fillId="34" borderId="10" xfId="0" applyNumberFormat="1" applyFont="1" applyFill="1" applyBorder="1" applyAlignment="1">
      <alignment horizontal="left" vertical="top" wrapText="1"/>
    </xf>
    <xf numFmtId="0" fontId="4" fillId="34" borderId="10" xfId="0" applyFont="1" applyFill="1" applyBorder="1" applyAlignment="1">
      <alignment horizontal="left" vertical="top"/>
    </xf>
    <xf numFmtId="0" fontId="4" fillId="34" borderId="10" xfId="0" applyFont="1" applyFill="1" applyBorder="1" applyAlignment="1">
      <alignment horizontal="center" vertical="top" wrapText="1"/>
    </xf>
    <xf numFmtId="0" fontId="53" fillId="34" borderId="10" xfId="0" applyFont="1" applyFill="1" applyBorder="1" applyAlignment="1">
      <alignment horizontal="center" vertical="top" wrapText="1"/>
    </xf>
    <xf numFmtId="0" fontId="0" fillId="0" borderId="0" xfId="0" applyAlignment="1">
      <alignment vertical="top"/>
    </xf>
    <xf numFmtId="9" fontId="54" fillId="34" borderId="10" xfId="0" applyNumberFormat="1" applyFont="1" applyFill="1" applyBorder="1" applyAlignment="1" quotePrefix="1">
      <alignment horizontal="center" vertical="top" wrapText="1"/>
    </xf>
    <xf numFmtId="0" fontId="54" fillId="34" borderId="10" xfId="0" applyFont="1" applyFill="1" applyBorder="1" applyAlignment="1" quotePrefix="1">
      <alignment horizontal="center" vertical="top" wrapText="1"/>
    </xf>
    <xf numFmtId="49" fontId="54" fillId="34" borderId="10" xfId="0" applyNumberFormat="1" applyFont="1" applyFill="1" applyBorder="1" applyAlignment="1" quotePrefix="1">
      <alignment horizontal="center" vertical="top" wrapText="1"/>
    </xf>
    <xf numFmtId="17" fontId="53" fillId="34" borderId="10" xfId="0" applyNumberFormat="1" applyFont="1" applyFill="1" applyBorder="1" applyAlignment="1">
      <alignment horizontal="left" vertical="top" wrapText="1"/>
    </xf>
    <xf numFmtId="0" fontId="54" fillId="34" borderId="10" xfId="0" applyFont="1" applyFill="1" applyBorder="1" applyAlignment="1">
      <alignment horizontal="center" vertical="top"/>
    </xf>
    <xf numFmtId="0" fontId="53" fillId="34" borderId="10" xfId="0" applyFont="1" applyFill="1" applyBorder="1" applyAlignment="1">
      <alignment horizontal="left" vertical="top"/>
    </xf>
    <xf numFmtId="0" fontId="54" fillId="0" borderId="10" xfId="0" applyFont="1" applyBorder="1" applyAlignment="1">
      <alignment horizontal="center" vertical="top"/>
    </xf>
    <xf numFmtId="9" fontId="54" fillId="0" borderId="10" xfId="0" applyNumberFormat="1" applyFont="1" applyBorder="1" applyAlignment="1">
      <alignment horizontal="center" vertical="top" wrapText="1"/>
    </xf>
    <xf numFmtId="0" fontId="7" fillId="0" borderId="10" xfId="0" applyFont="1" applyBorder="1" applyAlignment="1">
      <alignment vertical="top" wrapText="1"/>
    </xf>
    <xf numFmtId="0" fontId="7" fillId="0" borderId="10" xfId="0" applyFont="1" applyBorder="1" applyAlignment="1">
      <alignment vertical="top"/>
    </xf>
    <xf numFmtId="0" fontId="56" fillId="0" borderId="10" xfId="0" applyFont="1" applyBorder="1" applyAlignment="1">
      <alignment vertical="top" wrapText="1"/>
    </xf>
    <xf numFmtId="0" fontId="7" fillId="0" borderId="10" xfId="0" applyFont="1" applyBorder="1" applyAlignment="1">
      <alignment horizontal="left" vertical="top"/>
    </xf>
    <xf numFmtId="0" fontId="9" fillId="0" borderId="10" xfId="0" applyFont="1" applyBorder="1" applyAlignment="1">
      <alignment vertical="top"/>
    </xf>
    <xf numFmtId="15" fontId="2" fillId="0" borderId="10" xfId="0" applyNumberFormat="1" applyFont="1" applyBorder="1" applyAlignment="1">
      <alignment horizontal="center" vertical="top" wrapText="1"/>
    </xf>
    <xf numFmtId="0" fontId="4" fillId="0" borderId="10" xfId="0" applyFont="1" applyBorder="1" applyAlignment="1">
      <alignment horizontal="left" vertical="top"/>
    </xf>
    <xf numFmtId="0" fontId="2" fillId="0" borderId="10" xfId="0" applyFont="1" applyBorder="1" applyAlignment="1">
      <alignment horizontal="center" vertical="top"/>
    </xf>
    <xf numFmtId="3" fontId="4" fillId="0" borderId="10" xfId="0" applyNumberFormat="1" applyFont="1" applyBorder="1" applyAlignment="1">
      <alignment horizontal="left" vertical="top" wrapText="1"/>
    </xf>
    <xf numFmtId="9" fontId="2" fillId="0" borderId="10" xfId="0" applyNumberFormat="1" applyFont="1" applyBorder="1" applyAlignment="1">
      <alignment horizontal="center" vertical="top" wrapText="1"/>
    </xf>
    <xf numFmtId="0" fontId="4" fillId="0" borderId="10" xfId="0" applyFont="1" applyBorder="1" applyAlignment="1">
      <alignment vertical="top" wrapText="1"/>
    </xf>
    <xf numFmtId="0" fontId="53" fillId="0" borderId="10" xfId="0" applyFont="1" applyBorder="1" applyAlignment="1">
      <alignment vertical="top" wrapText="1"/>
    </xf>
    <xf numFmtId="9" fontId="4"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7" fillId="0" borderId="10" xfId="0" applyFont="1" applyBorder="1" applyAlignment="1">
      <alignment horizontal="left" vertical="top" wrapText="1"/>
    </xf>
    <xf numFmtId="0" fontId="4" fillId="0" borderId="10" xfId="0" applyFont="1" applyBorder="1" applyAlignment="1">
      <alignment horizontal="left" vertical="top" wrapText="1"/>
    </xf>
    <xf numFmtId="0" fontId="53" fillId="0" borderId="10" xfId="0" applyFont="1" applyBorder="1" applyAlignment="1">
      <alignment horizontal="left" vertical="center" wrapText="1"/>
    </xf>
    <xf numFmtId="0" fontId="54" fillId="0" borderId="10" xfId="0" applyFont="1" applyBorder="1" applyAlignment="1">
      <alignment horizontal="left" vertical="center" wrapText="1"/>
    </xf>
    <xf numFmtId="0" fontId="53" fillId="0" borderId="10" xfId="0" applyFont="1" applyBorder="1" applyAlignment="1">
      <alignment horizontal="left" vertical="top" wrapText="1"/>
    </xf>
    <xf numFmtId="0" fontId="2" fillId="19" borderId="11" xfId="0" applyFont="1" applyFill="1" applyBorder="1" applyAlignment="1">
      <alignment horizontal="left" vertical="top" wrapText="1"/>
    </xf>
    <xf numFmtId="0" fontId="2" fillId="19" borderId="10" xfId="0" applyFont="1" applyFill="1" applyBorder="1" applyAlignment="1">
      <alignment horizontal="center" vertical="center" wrapText="1"/>
    </xf>
    <xf numFmtId="0" fontId="7" fillId="0" borderId="10" xfId="0" applyFont="1" applyBorder="1" applyAlignment="1">
      <alignment horizontal="center" vertical="top" wrapText="1"/>
    </xf>
    <xf numFmtId="0" fontId="2" fillId="19" borderId="12" xfId="0" applyFont="1" applyFill="1" applyBorder="1" applyAlignment="1">
      <alignment horizontal="left" vertical="top" wrapText="1"/>
    </xf>
    <xf numFmtId="15" fontId="55" fillId="36" borderId="10" xfId="0" applyNumberFormat="1" applyFont="1" applyFill="1" applyBorder="1" applyAlignment="1">
      <alignment horizontal="center" vertical="top" wrapText="1"/>
    </xf>
    <xf numFmtId="1" fontId="54" fillId="34" borderId="10" xfId="0" applyNumberFormat="1" applyFont="1" applyFill="1" applyBorder="1" applyAlignment="1">
      <alignment horizontal="center" vertical="top" wrapText="1"/>
    </xf>
    <xf numFmtId="0" fontId="4" fillId="34" borderId="10" xfId="0" applyFont="1" applyFill="1" applyBorder="1" applyAlignment="1">
      <alignment horizontal="left" vertical="center" wrapText="1"/>
    </xf>
    <xf numFmtId="15" fontId="54" fillId="34" borderId="13" xfId="0" applyNumberFormat="1" applyFont="1" applyFill="1" applyBorder="1" applyAlignment="1">
      <alignment horizontal="center" vertical="top" wrapText="1"/>
    </xf>
    <xf numFmtId="0" fontId="2" fillId="34" borderId="10" xfId="0" applyFont="1" applyFill="1" applyBorder="1" applyAlignment="1">
      <alignment horizontal="center" vertical="top" wrapText="1"/>
    </xf>
    <xf numFmtId="0" fontId="4" fillId="0" borderId="10" xfId="0" applyFont="1" applyBorder="1" applyAlignment="1">
      <alignment horizontal="center" vertical="top"/>
    </xf>
    <xf numFmtId="0" fontId="4" fillId="0" borderId="11" xfId="0" applyFont="1" applyBorder="1" applyAlignment="1">
      <alignment vertical="center" wrapText="1"/>
    </xf>
    <xf numFmtId="15" fontId="54" fillId="36" borderId="10" xfId="0" applyNumberFormat="1" applyFont="1" applyFill="1" applyBorder="1" applyAlignment="1">
      <alignment horizontal="center" vertical="top" wrapText="1"/>
    </xf>
    <xf numFmtId="0" fontId="54" fillId="36" borderId="10" xfId="0" applyFont="1" applyFill="1" applyBorder="1" applyAlignment="1">
      <alignment horizontal="center" vertical="top" wrapText="1"/>
    </xf>
    <xf numFmtId="0" fontId="57" fillId="0" borderId="10" xfId="0" applyFont="1" applyBorder="1" applyAlignment="1">
      <alignment vertical="top"/>
    </xf>
    <xf numFmtId="0" fontId="58" fillId="0" borderId="10" xfId="0" applyFont="1" applyBorder="1" applyAlignment="1">
      <alignment horizontal="center" vertical="top" wrapText="1"/>
    </xf>
    <xf numFmtId="1" fontId="2" fillId="0" borderId="10" xfId="0" applyNumberFormat="1" applyFont="1" applyBorder="1" applyAlignment="1">
      <alignment horizontal="center" vertical="top" wrapText="1"/>
    </xf>
    <xf numFmtId="169" fontId="4" fillId="0" borderId="10" xfId="0" applyNumberFormat="1" applyFont="1" applyBorder="1" applyAlignment="1">
      <alignment horizontal="left" vertical="top" wrapText="1"/>
    </xf>
    <xf numFmtId="15" fontId="55" fillId="0" borderId="10" xfId="0" applyNumberFormat="1" applyFont="1" applyBorder="1" applyAlignment="1">
      <alignment horizontal="center" vertical="top" wrapText="1"/>
    </xf>
    <xf numFmtId="0" fontId="4" fillId="0" borderId="13" xfId="0" applyFont="1" applyBorder="1" applyAlignment="1">
      <alignment horizontal="left" vertical="top" wrapText="1"/>
    </xf>
    <xf numFmtId="9" fontId="4" fillId="0" borderId="10" xfId="0" applyNumberFormat="1" applyFont="1" applyBorder="1" applyAlignment="1">
      <alignment horizontal="left" vertical="top" wrapText="1"/>
    </xf>
    <xf numFmtId="0" fontId="4" fillId="0" borderId="10" xfId="0" applyFont="1" applyBorder="1" applyAlignment="1">
      <alignment horizontal="center" vertical="top" wrapText="1"/>
    </xf>
    <xf numFmtId="15" fontId="4" fillId="0" borderId="10" xfId="0" applyNumberFormat="1" applyFont="1" applyBorder="1" applyAlignment="1">
      <alignment horizontal="left" vertical="top" wrapText="1"/>
    </xf>
    <xf numFmtId="15" fontId="4" fillId="0" borderId="10" xfId="0" applyNumberFormat="1" applyFont="1" applyBorder="1" applyAlignment="1">
      <alignment horizontal="center" vertical="top" wrapText="1"/>
    </xf>
    <xf numFmtId="15" fontId="2" fillId="0" borderId="10" xfId="0" applyNumberFormat="1" applyFont="1" applyBorder="1" applyAlignment="1" applyProtection="1">
      <alignment horizontal="center" vertical="top" wrapText="1"/>
      <protection hidden="1" locked="0"/>
    </xf>
    <xf numFmtId="0" fontId="53" fillId="34" borderId="10" xfId="0" applyFont="1" applyFill="1" applyBorder="1" applyAlignment="1">
      <alignment horizontal="left" vertical="center" wrapText="1"/>
    </xf>
    <xf numFmtId="0" fontId="57" fillId="0" borderId="0" xfId="0" applyFont="1" applyAlignment="1">
      <alignment/>
    </xf>
    <xf numFmtId="0" fontId="59" fillId="0" borderId="0" xfId="0" applyFont="1" applyAlignment="1">
      <alignment/>
    </xf>
    <xf numFmtId="170" fontId="54" fillId="34" borderId="10" xfId="0" applyNumberFormat="1" applyFont="1" applyFill="1" applyBorder="1" applyAlignment="1">
      <alignment horizontal="center" vertical="top" wrapText="1"/>
    </xf>
    <xf numFmtId="0" fontId="4" fillId="34" borderId="10" xfId="0" applyFont="1" applyFill="1" applyBorder="1" applyAlignment="1">
      <alignment wrapText="1"/>
    </xf>
    <xf numFmtId="0" fontId="53" fillId="0" borderId="10" xfId="0" applyFont="1" applyBorder="1" applyAlignment="1">
      <alignment/>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25" borderId="14" xfId="0" applyFont="1" applyFill="1" applyBorder="1" applyAlignment="1">
      <alignment wrapText="1"/>
    </xf>
    <xf numFmtId="0" fontId="14" fillId="0" borderId="0" xfId="0" applyFont="1" applyAlignment="1">
      <alignment vertical="center"/>
    </xf>
    <xf numFmtId="0" fontId="60" fillId="0" borderId="0" xfId="0" applyFont="1" applyAlignment="1">
      <alignment/>
    </xf>
    <xf numFmtId="9" fontId="54" fillId="20" borderId="10" xfId="0" applyNumberFormat="1" applyFont="1" applyFill="1" applyBorder="1" applyAlignment="1">
      <alignment horizontal="center" vertical="top" wrapText="1"/>
    </xf>
    <xf numFmtId="49" fontId="4" fillId="34" borderId="10" xfId="0" applyNumberFormat="1" applyFont="1" applyFill="1" applyBorder="1" applyAlignment="1">
      <alignment horizontal="left" wrapText="1"/>
    </xf>
    <xf numFmtId="49" fontId="4" fillId="34" borderId="10" xfId="0" applyNumberFormat="1" applyFont="1" applyFill="1" applyBorder="1" applyAlignment="1">
      <alignment wrapText="1"/>
    </xf>
    <xf numFmtId="166" fontId="4" fillId="34" borderId="10" xfId="0" applyNumberFormat="1" applyFont="1" applyFill="1" applyBorder="1" applyAlignment="1">
      <alignment horizontal="left" wrapText="1"/>
    </xf>
    <xf numFmtId="8" fontId="4" fillId="34" borderId="10" xfId="0" applyNumberFormat="1" applyFont="1" applyFill="1" applyBorder="1" applyAlignment="1">
      <alignment horizontal="left"/>
    </xf>
    <xf numFmtId="15" fontId="53" fillId="0" borderId="10" xfId="0" applyNumberFormat="1" applyFont="1" applyBorder="1" applyAlignment="1">
      <alignment horizontal="left" vertical="top" wrapText="1"/>
    </xf>
    <xf numFmtId="166" fontId="4" fillId="0" borderId="10" xfId="42" applyNumberFormat="1" applyFont="1" applyFill="1" applyBorder="1" applyAlignment="1">
      <alignment horizontal="left" vertical="top" wrapText="1"/>
    </xf>
    <xf numFmtId="0" fontId="4" fillId="0" borderId="12" xfId="0" applyFont="1" applyBorder="1" applyAlignment="1">
      <alignment horizontal="left" vertical="top" wrapText="1"/>
    </xf>
    <xf numFmtId="0" fontId="4" fillId="0" borderId="14" xfId="0" applyFont="1" applyBorder="1" applyAlignment="1">
      <alignment horizontal="left" vertical="top" wrapText="1"/>
    </xf>
    <xf numFmtId="0" fontId="4" fillId="0" borderId="11" xfId="0" applyFont="1" applyBorder="1" applyAlignment="1">
      <alignment horizontal="left"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53" fillId="0" borderId="12" xfId="0" applyFont="1" applyBorder="1" applyAlignment="1">
      <alignment horizontal="left" vertical="top" wrapText="1"/>
    </xf>
    <xf numFmtId="0" fontId="53" fillId="0" borderId="11" xfId="0" applyFont="1" applyBorder="1" applyAlignment="1">
      <alignment horizontal="left" vertical="top" wrapText="1"/>
    </xf>
    <xf numFmtId="0" fontId="2" fillId="0" borderId="10" xfId="0" applyFont="1" applyBorder="1" applyAlignment="1">
      <alignment horizontal="left" vertical="center" wrapText="1"/>
    </xf>
    <xf numFmtId="0" fontId="53" fillId="37" borderId="15" xfId="0" applyFont="1" applyFill="1" applyBorder="1" applyAlignment="1">
      <alignment horizontal="left" vertical="center" wrapText="1"/>
    </xf>
    <xf numFmtId="0" fontId="4" fillId="0" borderId="15" xfId="0" applyFont="1" applyBorder="1" applyAlignment="1">
      <alignment horizontal="left" vertical="center" wrapText="1"/>
    </xf>
    <xf numFmtId="0" fontId="2" fillId="0" borderId="15" xfId="0" applyFont="1" applyBorder="1" applyAlignment="1">
      <alignment horizontal="left" vertical="center" wrapText="1"/>
    </xf>
    <xf numFmtId="0" fontId="4" fillId="34" borderId="13" xfId="0" applyFont="1" applyFill="1" applyBorder="1" applyAlignment="1">
      <alignment vertical="top"/>
    </xf>
    <xf numFmtId="0" fontId="7" fillId="0" borderId="12" xfId="0" applyFont="1" applyBorder="1" applyAlignment="1">
      <alignment vertical="top"/>
    </xf>
    <xf numFmtId="0" fontId="7" fillId="0" borderId="14" xfId="0" applyFont="1" applyBorder="1" applyAlignment="1">
      <alignment vertical="top"/>
    </xf>
    <xf numFmtId="0" fontId="7" fillId="0" borderId="11" xfId="0" applyFont="1" applyBorder="1" applyAlignment="1">
      <alignment vertical="top"/>
    </xf>
    <xf numFmtId="0" fontId="4" fillId="0" borderId="11" xfId="0" applyFont="1" applyBorder="1" applyAlignment="1">
      <alignment horizontal="center" wrapText="1"/>
    </xf>
    <xf numFmtId="15" fontId="2" fillId="0" borderId="10" xfId="0" applyNumberFormat="1" applyFont="1" applyBorder="1" applyAlignment="1">
      <alignment horizontal="center" vertical="top"/>
    </xf>
    <xf numFmtId="15" fontId="2" fillId="0" borderId="11" xfId="0" applyNumberFormat="1" applyFont="1" applyBorder="1" applyAlignment="1">
      <alignment horizontal="center" vertical="top"/>
    </xf>
    <xf numFmtId="15" fontId="2" fillId="0" borderId="11" xfId="0" applyNumberFormat="1" applyFont="1" applyBorder="1" applyAlignment="1">
      <alignment horizontal="center" vertical="top" wrapText="1"/>
    </xf>
    <xf numFmtId="6" fontId="4" fillId="0" borderId="10" xfId="0" applyNumberFormat="1" applyFont="1" applyBorder="1" applyAlignment="1">
      <alignment horizontal="center" vertical="top" wrapText="1"/>
    </xf>
    <xf numFmtId="0" fontId="2" fillId="0" borderId="10" xfId="0" applyFont="1" applyBorder="1" applyAlignment="1" quotePrefix="1">
      <alignment horizontal="center" vertical="top" wrapText="1"/>
    </xf>
    <xf numFmtId="0" fontId="53" fillId="0" borderId="0" xfId="0" applyFont="1" applyAlignment="1">
      <alignment/>
    </xf>
    <xf numFmtId="0" fontId="4" fillId="0" borderId="10" xfId="0" applyFont="1" applyBorder="1" applyAlignment="1">
      <alignment horizontal="left" vertical="center"/>
    </xf>
    <xf numFmtId="15" fontId="2" fillId="0" borderId="10" xfId="0" applyNumberFormat="1" applyFont="1" applyBorder="1" applyAlignment="1">
      <alignment horizontal="center"/>
    </xf>
    <xf numFmtId="15" fontId="2" fillId="0" borderId="10" xfId="0" applyNumberFormat="1" applyFont="1" applyBorder="1" applyAlignment="1">
      <alignment horizontal="center" wrapText="1"/>
    </xf>
    <xf numFmtId="164" fontId="4" fillId="0" borderId="12" xfId="46" applyFont="1" applyFill="1" applyBorder="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wrapText="1"/>
    </xf>
    <xf numFmtId="0" fontId="2" fillId="0" borderId="10" xfId="0" applyFont="1" applyBorder="1" applyAlignment="1">
      <alignment horizontal="center" wrapText="1"/>
    </xf>
    <xf numFmtId="165" fontId="2" fillId="0" borderId="10" xfId="0" applyNumberFormat="1" applyFont="1" applyBorder="1" applyAlignment="1" quotePrefix="1">
      <alignment horizontal="center" vertical="top" wrapText="1"/>
    </xf>
    <xf numFmtId="0" fontId="4" fillId="0" borderId="11" xfId="0" applyFont="1" applyBorder="1" applyAlignment="1">
      <alignment horizontal="left" wrapText="1"/>
    </xf>
    <xf numFmtId="0" fontId="2" fillId="0" borderId="13" xfId="0" applyFont="1" applyBorder="1" applyAlignment="1">
      <alignment horizontal="left" vertical="center" wrapText="1"/>
    </xf>
    <xf numFmtId="3" fontId="4" fillId="0" borderId="10" xfId="0" applyNumberFormat="1" applyFont="1" applyBorder="1" applyAlignment="1">
      <alignment horizontal="center" vertical="top" wrapText="1"/>
    </xf>
    <xf numFmtId="0" fontId="2" fillId="0" borderId="13" xfId="0" applyFont="1" applyBorder="1" applyAlignment="1">
      <alignment horizontal="center" vertical="top" wrapText="1"/>
    </xf>
    <xf numFmtId="0" fontId="4" fillId="0" borderId="10" xfId="0" applyFont="1" applyBorder="1" applyAlignment="1" quotePrefix="1">
      <alignment horizontal="center" vertical="top" wrapText="1"/>
    </xf>
    <xf numFmtId="0" fontId="2" fillId="0" borderId="13" xfId="0" applyFont="1" applyBorder="1" applyAlignment="1">
      <alignment horizontal="center" vertical="top"/>
    </xf>
    <xf numFmtId="3" fontId="4" fillId="0" borderId="10" xfId="0" applyNumberFormat="1" applyFont="1" applyBorder="1" applyAlignment="1" quotePrefix="1">
      <alignment horizontal="center" vertical="top" wrapText="1"/>
    </xf>
    <xf numFmtId="0" fontId="4" fillId="0" borderId="16" xfId="0" applyFont="1" applyBorder="1" applyAlignment="1">
      <alignment horizontal="center" vertical="top" wrapText="1"/>
    </xf>
    <xf numFmtId="0" fontId="53" fillId="0" borderId="10" xfId="0" applyFont="1" applyBorder="1" applyAlignment="1">
      <alignment horizontal="center" wrapText="1"/>
    </xf>
    <xf numFmtId="0" fontId="53" fillId="0" borderId="10" xfId="0" applyFont="1" applyBorder="1" applyAlignment="1">
      <alignment horizontal="center" vertical="top" wrapText="1"/>
    </xf>
    <xf numFmtId="0" fontId="54" fillId="0" borderId="10" xfId="0" applyFont="1" applyBorder="1" applyAlignment="1">
      <alignment horizontal="center" vertical="top" wrapText="1"/>
    </xf>
    <xf numFmtId="9" fontId="2" fillId="0" borderId="17" xfId="0" applyNumberFormat="1" applyFont="1" applyBorder="1" applyAlignment="1">
      <alignment horizontal="center" vertical="top" wrapText="1"/>
    </xf>
    <xf numFmtId="0" fontId="2" fillId="38" borderId="17" xfId="0" applyFont="1" applyFill="1" applyBorder="1" applyAlignment="1">
      <alignment horizontal="center" vertical="top" wrapText="1"/>
    </xf>
    <xf numFmtId="0" fontId="2" fillId="38" borderId="18" xfId="0" applyFont="1" applyFill="1" applyBorder="1" applyAlignment="1">
      <alignment horizontal="center" vertical="top" wrapText="1"/>
    </xf>
    <xf numFmtId="0" fontId="53" fillId="0" borderId="10" xfId="0" applyFont="1" applyBorder="1" applyAlignment="1">
      <alignment vertical="top"/>
    </xf>
    <xf numFmtId="171" fontId="53" fillId="0" borderId="10" xfId="44" applyNumberFormat="1" applyFont="1" applyFill="1" applyBorder="1" applyAlignment="1">
      <alignment horizontal="left" vertical="top" wrapText="1"/>
    </xf>
    <xf numFmtId="0" fontId="57" fillId="0" borderId="0" xfId="0" applyFont="1" applyAlignment="1">
      <alignment vertical="top"/>
    </xf>
    <xf numFmtId="171" fontId="53" fillId="0" borderId="11" xfId="44" applyNumberFormat="1" applyFont="1" applyFill="1" applyBorder="1" applyAlignment="1">
      <alignment vertical="top" wrapText="1"/>
    </xf>
    <xf numFmtId="171" fontId="53" fillId="0" borderId="10" xfId="44" applyNumberFormat="1" applyFont="1" applyFill="1" applyBorder="1" applyAlignment="1">
      <alignment vertical="top" wrapText="1"/>
    </xf>
    <xf numFmtId="0" fontId="7" fillId="25" borderId="15" xfId="0" applyFont="1" applyFill="1" applyBorder="1" applyAlignment="1">
      <alignment horizontal="center" wrapText="1"/>
    </xf>
    <xf numFmtId="0" fontId="4" fillId="0" borderId="15" xfId="0" applyFont="1" applyBorder="1" applyAlignment="1">
      <alignment horizontal="center" vertical="center" wrapText="1"/>
    </xf>
    <xf numFmtId="0" fontId="4" fillId="25" borderId="15" xfId="0" applyFont="1" applyFill="1" applyBorder="1" applyAlignment="1">
      <alignment horizontal="center" wrapText="1"/>
    </xf>
    <xf numFmtId="0" fontId="2" fillId="0" borderId="15" xfId="0" applyFont="1" applyBorder="1" applyAlignment="1">
      <alignment horizontal="center" vertical="center" wrapText="1"/>
    </xf>
    <xf numFmtId="168" fontId="2" fillId="0" borderId="11" xfId="0" applyNumberFormat="1" applyFont="1" applyBorder="1" applyAlignment="1">
      <alignment horizontal="center" vertical="top" wrapText="1"/>
    </xf>
    <xf numFmtId="0" fontId="4" fillId="35" borderId="10" xfId="0" applyFont="1" applyFill="1" applyBorder="1" applyAlignment="1">
      <alignment horizontal="center" vertical="top" wrapText="1"/>
    </xf>
    <xf numFmtId="0" fontId="4" fillId="0" borderId="11" xfId="0" applyFont="1" applyBorder="1" applyAlignment="1" quotePrefix="1">
      <alignment horizontal="center" vertical="top" wrapText="1"/>
    </xf>
    <xf numFmtId="15" fontId="55" fillId="0" borderId="10" xfId="0" applyNumberFormat="1" applyFont="1" applyBorder="1" applyAlignment="1">
      <alignment horizontal="center" wrapText="1"/>
    </xf>
    <xf numFmtId="0" fontId="2" fillId="0" borderId="11" xfId="0" applyFont="1" applyBorder="1" applyAlignment="1">
      <alignment horizontal="center" wrapText="1"/>
    </xf>
    <xf numFmtId="15" fontId="2" fillId="0" borderId="13" xfId="0" applyNumberFormat="1" applyFont="1" applyBorder="1" applyAlignment="1">
      <alignment horizontal="center" vertical="top"/>
    </xf>
    <xf numFmtId="15" fontId="2" fillId="0" borderId="13" xfId="0" applyNumberFormat="1" applyFont="1" applyBorder="1" applyAlignment="1">
      <alignment horizontal="center" vertical="top" wrapText="1"/>
    </xf>
    <xf numFmtId="168" fontId="2" fillId="34" borderId="11" xfId="0" applyNumberFormat="1" applyFont="1" applyFill="1" applyBorder="1" applyAlignment="1">
      <alignment horizontal="center" vertical="top" wrapText="1"/>
    </xf>
    <xf numFmtId="0" fontId="53" fillId="0" borderId="0" xfId="0" applyFont="1" applyAlignment="1">
      <alignment vertical="top"/>
    </xf>
    <xf numFmtId="0" fontId="4" fillId="25" borderId="15" xfId="0" applyFont="1" applyFill="1" applyBorder="1" applyAlignment="1">
      <alignment horizontal="center" vertical="top" wrapText="1"/>
    </xf>
    <xf numFmtId="0" fontId="4" fillId="0" borderId="15" xfId="0" applyFont="1" applyBorder="1" applyAlignment="1">
      <alignment horizontal="center" vertical="top" wrapText="1"/>
    </xf>
    <xf numFmtId="0" fontId="2" fillId="0" borderId="15" xfId="0" applyFont="1" applyBorder="1" applyAlignment="1">
      <alignment horizontal="center" vertical="top" wrapText="1"/>
    </xf>
    <xf numFmtId="15" fontId="4" fillId="0" borderId="10" xfId="0" applyNumberFormat="1" applyFont="1" applyBorder="1" applyAlignment="1">
      <alignment horizontal="left" vertical="top"/>
    </xf>
    <xf numFmtId="0" fontId="2" fillId="0" borderId="10" xfId="0" applyFont="1" applyBorder="1" applyAlignment="1">
      <alignment horizontal="center"/>
    </xf>
    <xf numFmtId="165" fontId="2" fillId="0" borderId="12" xfId="0" applyNumberFormat="1" applyFont="1" applyBorder="1" applyAlignment="1" quotePrefix="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15" fontId="55" fillId="0" borderId="12" xfId="0" applyNumberFormat="1" applyFont="1" applyBorder="1" applyAlignment="1">
      <alignment horizontal="center" wrapText="1"/>
    </xf>
    <xf numFmtId="0" fontId="2" fillId="0" borderId="12" xfId="0" applyFont="1" applyBorder="1" applyAlignment="1">
      <alignment horizontal="center"/>
    </xf>
    <xf numFmtId="15" fontId="55" fillId="0" borderId="12" xfId="0" applyNumberFormat="1" applyFont="1" applyBorder="1" applyAlignment="1">
      <alignment horizontal="center" vertical="top" wrapText="1"/>
    </xf>
    <xf numFmtId="0" fontId="2" fillId="0" borderId="12" xfId="0" applyFont="1" applyBorder="1" applyAlignment="1">
      <alignment horizontal="center" vertical="top"/>
    </xf>
    <xf numFmtId="0" fontId="2" fillId="0" borderId="19" xfId="0" applyFont="1" applyBorder="1" applyAlignment="1">
      <alignment horizontal="center" vertical="top" wrapText="1"/>
    </xf>
    <xf numFmtId="0" fontId="4" fillId="34" borderId="12" xfId="0" applyFont="1" applyFill="1" applyBorder="1" applyAlignment="1">
      <alignment horizontal="left" vertical="top" wrapText="1"/>
    </xf>
    <xf numFmtId="0" fontId="2" fillId="34" borderId="12" xfId="0" applyFont="1" applyFill="1" applyBorder="1" applyAlignment="1">
      <alignment horizontal="center" vertical="top" wrapText="1"/>
    </xf>
    <xf numFmtId="0" fontId="2" fillId="39" borderId="10" xfId="0" applyFont="1" applyFill="1" applyBorder="1" applyAlignment="1">
      <alignment horizontal="center" vertical="top" wrapText="1"/>
    </xf>
    <xf numFmtId="0" fontId="2" fillId="39" borderId="10" xfId="0" applyFont="1" applyFill="1" applyBorder="1" applyAlignment="1">
      <alignment horizontal="center" vertical="top"/>
    </xf>
    <xf numFmtId="15" fontId="2" fillId="0" borderId="12" xfId="0" applyNumberFormat="1" applyFont="1" applyBorder="1" applyAlignment="1">
      <alignment horizontal="center" vertical="top" wrapText="1"/>
    </xf>
    <xf numFmtId="0" fontId="2" fillId="0" borderId="20" xfId="0" applyFont="1" applyBorder="1" applyAlignment="1">
      <alignment horizontal="center" vertical="top" wrapText="1"/>
    </xf>
    <xf numFmtId="164" fontId="4" fillId="0" borderId="10" xfId="46" applyFont="1" applyFill="1" applyBorder="1" applyAlignment="1">
      <alignment horizontal="center" vertical="top"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4" fillId="0" borderId="20" xfId="0" applyFont="1" applyBorder="1" applyAlignment="1">
      <alignment horizontal="left" vertical="center" wrapText="1"/>
    </xf>
    <xf numFmtId="0" fontId="4" fillId="35" borderId="11" xfId="0" applyFont="1" applyFill="1" applyBorder="1" applyAlignment="1">
      <alignment horizontal="center" vertical="top" wrapText="1"/>
    </xf>
    <xf numFmtId="165" fontId="4" fillId="0" borderId="10" xfId="0" applyNumberFormat="1" applyFont="1" applyBorder="1" applyAlignment="1" quotePrefix="1">
      <alignment horizontal="center" vertical="top" wrapText="1"/>
    </xf>
    <xf numFmtId="164" fontId="4" fillId="0" borderId="11" xfId="0" applyNumberFormat="1" applyFont="1" applyBorder="1" applyAlignment="1">
      <alignment horizontal="center" vertical="top" wrapText="1"/>
    </xf>
    <xf numFmtId="0" fontId="4" fillId="0" borderId="10" xfId="0" applyFont="1" applyBorder="1" applyAlignment="1">
      <alignment horizontal="left" wrapText="1"/>
    </xf>
    <xf numFmtId="0" fontId="53" fillId="0" borderId="20" xfId="0" applyFont="1" applyBorder="1" applyAlignment="1">
      <alignment/>
    </xf>
    <xf numFmtId="0" fontId="4" fillId="0" borderId="0" xfId="0" applyFont="1" applyAlignment="1">
      <alignment horizontal="center" wrapText="1"/>
    </xf>
    <xf numFmtId="15" fontId="4" fillId="0" borderId="0" xfId="0" applyNumberFormat="1" applyFont="1" applyAlignment="1">
      <alignment horizontal="left" vertical="center" wrapText="1"/>
    </xf>
    <xf numFmtId="0" fontId="4" fillId="0" borderId="0" xfId="0" applyFont="1" applyAlignment="1">
      <alignment horizontal="left" vertical="center" wrapText="1"/>
    </xf>
    <xf numFmtId="0" fontId="2" fillId="0" borderId="10" xfId="0" applyFont="1" applyBorder="1" applyAlignment="1">
      <alignment vertical="center" wrapText="1"/>
    </xf>
    <xf numFmtId="167" fontId="2" fillId="0" borderId="10" xfId="44" applyFont="1" applyFill="1" applyBorder="1" applyAlignment="1">
      <alignment horizontal="left" vertical="top" wrapText="1"/>
    </xf>
    <xf numFmtId="167" fontId="53" fillId="0" borderId="10" xfId="44" applyFont="1" applyFill="1" applyBorder="1" applyAlignment="1">
      <alignment horizontal="center" vertical="top" wrapText="1"/>
    </xf>
    <xf numFmtId="168" fontId="4" fillId="0" borderId="10" xfId="0" applyNumberFormat="1" applyFont="1" applyBorder="1" applyAlignment="1">
      <alignment horizontal="center" vertical="top" wrapText="1"/>
    </xf>
    <xf numFmtId="9" fontId="2" fillId="39" borderId="10" xfId="0" applyNumberFormat="1" applyFont="1" applyFill="1" applyBorder="1" applyAlignment="1">
      <alignment horizontal="center" vertical="top" wrapText="1"/>
    </xf>
    <xf numFmtId="0" fontId="54" fillId="0" borderId="10" xfId="0" applyFont="1" applyBorder="1" applyAlignment="1">
      <alignment horizontal="center" vertical="center" wrapText="1"/>
    </xf>
    <xf numFmtId="0" fontId="4" fillId="0" borderId="21" xfId="0" applyFont="1" applyBorder="1" applyAlignment="1">
      <alignment horizontal="left" vertical="top" wrapText="1"/>
    </xf>
    <xf numFmtId="0" fontId="54" fillId="0" borderId="10" xfId="0" applyFont="1" applyBorder="1" applyAlignment="1">
      <alignment vertical="center" wrapText="1"/>
    </xf>
    <xf numFmtId="0" fontId="53" fillId="40" borderId="10" xfId="0" applyFont="1" applyFill="1" applyBorder="1" applyAlignment="1">
      <alignment vertical="top"/>
    </xf>
    <xf numFmtId="0" fontId="4" fillId="0" borderId="11" xfId="0" applyFont="1" applyBorder="1" applyAlignment="1">
      <alignment vertical="top" wrapText="1"/>
    </xf>
    <xf numFmtId="0" fontId="2" fillId="34" borderId="11" xfId="0" applyFont="1" applyFill="1" applyBorder="1" applyAlignment="1">
      <alignment horizontal="center" vertical="top" wrapText="1"/>
    </xf>
    <xf numFmtId="9" fontId="4" fillId="0" borderId="10" xfId="0" applyNumberFormat="1" applyFont="1" applyBorder="1" applyAlignment="1">
      <alignment horizontal="left" vertical="top"/>
    </xf>
    <xf numFmtId="0" fontId="4" fillId="34" borderId="11" xfId="0" applyFont="1" applyFill="1" applyBorder="1" applyAlignment="1">
      <alignment horizontal="center" vertical="top" wrapText="1"/>
    </xf>
    <xf numFmtId="168" fontId="4" fillId="0" borderId="11" xfId="0" applyNumberFormat="1" applyFont="1" applyBorder="1" applyAlignment="1">
      <alignment horizontal="left" vertical="top" wrapText="1"/>
    </xf>
    <xf numFmtId="0" fontId="2" fillId="34" borderId="11" xfId="0" applyFont="1" applyFill="1" applyBorder="1" applyAlignment="1">
      <alignment vertical="top" wrapText="1"/>
    </xf>
    <xf numFmtId="49" fontId="2" fillId="0" borderId="10" xfId="0" applyNumberFormat="1" applyFont="1" applyBorder="1" applyAlignment="1">
      <alignment horizontal="center" vertical="top" wrapText="1"/>
    </xf>
    <xf numFmtId="49" fontId="2" fillId="34" borderId="10" xfId="0" applyNumberFormat="1" applyFont="1" applyFill="1" applyBorder="1" applyAlignment="1">
      <alignment horizontal="center" vertical="top" wrapText="1"/>
    </xf>
    <xf numFmtId="0" fontId="53" fillId="39" borderId="10" xfId="0" applyFont="1" applyFill="1" applyBorder="1" applyAlignment="1">
      <alignment/>
    </xf>
    <xf numFmtId="10" fontId="2" fillId="0" borderId="10" xfId="0" applyNumberFormat="1" applyFont="1" applyBorder="1" applyAlignment="1">
      <alignment horizontal="center" vertical="top" wrapText="1"/>
    </xf>
    <xf numFmtId="10" fontId="2" fillId="0" borderId="10" xfId="0" applyNumberFormat="1" applyFont="1" applyBorder="1" applyAlignment="1">
      <alignment horizontal="center" wrapText="1"/>
    </xf>
    <xf numFmtId="15" fontId="2" fillId="34" borderId="10" xfId="0" applyNumberFormat="1" applyFont="1" applyFill="1" applyBorder="1" applyAlignment="1">
      <alignment horizontal="center" vertical="top" wrapText="1"/>
    </xf>
    <xf numFmtId="0" fontId="53" fillId="34" borderId="12" xfId="0" applyFont="1" applyFill="1" applyBorder="1" applyAlignment="1">
      <alignment vertical="top" wrapText="1"/>
    </xf>
    <xf numFmtId="0" fontId="53" fillId="34" borderId="12" xfId="0" applyFont="1" applyFill="1" applyBorder="1" applyAlignment="1">
      <alignment horizontal="center" vertical="top" wrapText="1"/>
    </xf>
    <xf numFmtId="0" fontId="53" fillId="34" borderId="12" xfId="0" applyFont="1" applyFill="1" applyBorder="1" applyAlignment="1">
      <alignment horizontal="left" vertical="top" wrapText="1"/>
    </xf>
    <xf numFmtId="1" fontId="54" fillId="34" borderId="12" xfId="0" applyNumberFormat="1" applyFont="1" applyFill="1" applyBorder="1" applyAlignment="1">
      <alignment horizontal="center" vertical="top" wrapText="1"/>
    </xf>
    <xf numFmtId="0" fontId="54" fillId="34" borderId="12" xfId="0" applyFont="1" applyFill="1" applyBorder="1" applyAlignment="1">
      <alignment horizontal="center" vertical="top" wrapText="1"/>
    </xf>
    <xf numFmtId="15" fontId="54" fillId="34" borderId="12" xfId="0" applyNumberFormat="1" applyFont="1" applyFill="1" applyBorder="1" applyAlignment="1">
      <alignment horizontal="center" vertical="top" wrapText="1"/>
    </xf>
    <xf numFmtId="0" fontId="4" fillId="34" borderId="12" xfId="0" applyFont="1" applyFill="1" applyBorder="1" applyAlignment="1">
      <alignment horizontal="left" vertical="top"/>
    </xf>
    <xf numFmtId="166" fontId="4" fillId="34" borderId="12" xfId="0" applyNumberFormat="1" applyFont="1" applyFill="1" applyBorder="1" applyAlignment="1">
      <alignment horizontal="left" vertical="top" wrapText="1"/>
    </xf>
    <xf numFmtId="0" fontId="4" fillId="34" borderId="12" xfId="0" applyFont="1" applyFill="1" applyBorder="1" applyAlignment="1">
      <alignment vertical="top"/>
    </xf>
    <xf numFmtId="0" fontId="4" fillId="41" borderId="10" xfId="0" applyFont="1" applyFill="1" applyBorder="1" applyAlignment="1">
      <alignment horizontal="center" vertical="center" wrapText="1"/>
    </xf>
    <xf numFmtId="0" fontId="53" fillId="0" borderId="10" xfId="0" applyFont="1" applyBorder="1" applyAlignment="1">
      <alignment horizontal="center" vertical="top"/>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9" fontId="2" fillId="0" borderId="10" xfId="0" applyNumberFormat="1" applyFont="1" applyBorder="1" applyAlignment="1">
      <alignment horizontal="center" wrapText="1"/>
    </xf>
    <xf numFmtId="0" fontId="53" fillId="0" borderId="10" xfId="0" applyFont="1" applyBorder="1" applyAlignment="1">
      <alignment horizontal="left" vertical="top"/>
    </xf>
    <xf numFmtId="167" fontId="54" fillId="0" borderId="10" xfId="44" applyFont="1" applyFill="1" applyBorder="1" applyAlignment="1">
      <alignment horizontal="center" vertical="top" wrapText="1"/>
    </xf>
    <xf numFmtId="172" fontId="53" fillId="0" borderId="10" xfId="0" applyNumberFormat="1" applyFont="1" applyBorder="1" applyAlignment="1">
      <alignment horizontal="left" vertical="top" wrapText="1"/>
    </xf>
    <xf numFmtId="0" fontId="2" fillId="42" borderId="17" xfId="0" applyFont="1" applyFill="1" applyBorder="1" applyAlignment="1">
      <alignment horizontal="center" vertical="top" wrapText="1"/>
    </xf>
    <xf numFmtId="3" fontId="54" fillId="0" borderId="10" xfId="0" applyNumberFormat="1" applyFont="1" applyBorder="1" applyAlignment="1">
      <alignment horizontal="center" vertical="top" wrapText="1"/>
    </xf>
    <xf numFmtId="0" fontId="53" fillId="0" borderId="12" xfId="0" applyFont="1" applyBorder="1" applyAlignment="1">
      <alignment vertical="top" wrapText="1"/>
    </xf>
    <xf numFmtId="0" fontId="53" fillId="0" borderId="11" xfId="0" applyFont="1" applyBorder="1" applyAlignment="1">
      <alignment vertical="top" wrapText="1"/>
    </xf>
    <xf numFmtId="0" fontId="53" fillId="0" borderId="14" xfId="0" applyFont="1" applyBorder="1" applyAlignment="1">
      <alignment horizontal="center" vertical="top" wrapText="1"/>
    </xf>
    <xf numFmtId="0" fontId="53" fillId="0" borderId="11" xfId="0" applyFont="1" applyBorder="1" applyAlignment="1">
      <alignment horizontal="center" vertical="top" wrapText="1"/>
    </xf>
    <xf numFmtId="165" fontId="2" fillId="0" borderId="10" xfId="0" applyNumberFormat="1" applyFont="1" applyBorder="1" applyAlignment="1" quotePrefix="1">
      <alignment horizontal="left" vertical="top" wrapText="1"/>
    </xf>
    <xf numFmtId="15" fontId="2" fillId="0" borderId="12" xfId="0" applyNumberFormat="1" applyFont="1" applyBorder="1" applyAlignment="1">
      <alignment horizontal="center" vertical="top"/>
    </xf>
    <xf numFmtId="0" fontId="54" fillId="0" borderId="11" xfId="0" applyFont="1" applyBorder="1" applyAlignment="1">
      <alignment horizontal="center" vertical="top" wrapText="1"/>
    </xf>
    <xf numFmtId="3" fontId="54" fillId="0" borderId="11" xfId="0" applyNumberFormat="1" applyFont="1" applyBorder="1" applyAlignment="1">
      <alignment horizontal="center" vertical="top" wrapText="1"/>
    </xf>
    <xf numFmtId="165" fontId="53" fillId="0" borderId="10" xfId="0" applyNumberFormat="1" applyFont="1" applyBorder="1" applyAlignment="1">
      <alignment horizontal="left" vertical="top" wrapText="1"/>
    </xf>
    <xf numFmtId="0" fontId="55" fillId="0" borderId="10" xfId="0" applyFont="1" applyBorder="1" applyAlignment="1">
      <alignment horizontal="center" vertical="top" wrapText="1"/>
    </xf>
    <xf numFmtId="0" fontId="2" fillId="42" borderId="18" xfId="0" applyFont="1" applyFill="1" applyBorder="1" applyAlignment="1">
      <alignment horizontal="center" vertical="top" wrapText="1"/>
    </xf>
    <xf numFmtId="0" fontId="2" fillId="42" borderId="22" xfId="0" applyFont="1" applyFill="1" applyBorder="1" applyAlignment="1">
      <alignment horizontal="center" vertical="top" wrapText="1"/>
    </xf>
    <xf numFmtId="0" fontId="54" fillId="0" borderId="12" xfId="0" applyFont="1" applyBorder="1" applyAlignment="1">
      <alignment horizontal="center" vertical="top" wrapText="1"/>
    </xf>
    <xf numFmtId="0" fontId="2" fillId="42" borderId="23" xfId="0" applyFont="1" applyFill="1" applyBorder="1" applyAlignment="1">
      <alignment horizontal="center" vertical="top" wrapText="1"/>
    </xf>
    <xf numFmtId="0" fontId="55" fillId="0" borderId="14" xfId="0" applyFont="1" applyBorder="1" applyAlignment="1">
      <alignment horizontal="center" vertical="top" wrapText="1"/>
    </xf>
    <xf numFmtId="0" fontId="2" fillId="36" borderId="10" xfId="0" applyFont="1" applyFill="1" applyBorder="1" applyAlignment="1">
      <alignment horizontal="center" vertical="top" wrapText="1"/>
    </xf>
    <xf numFmtId="0" fontId="53" fillId="34" borderId="10" xfId="0" applyFont="1" applyFill="1" applyBorder="1" applyAlignment="1">
      <alignment horizontal="center" vertical="top"/>
    </xf>
    <xf numFmtId="0" fontId="58" fillId="0" borderId="12" xfId="0" applyFont="1" applyBorder="1" applyAlignment="1">
      <alignment horizontal="center" vertical="top" wrapText="1"/>
    </xf>
    <xf numFmtId="0" fontId="55" fillId="0" borderId="12" xfId="0" applyFont="1" applyBorder="1" applyAlignment="1">
      <alignment horizontal="center" vertical="top" wrapText="1"/>
    </xf>
    <xf numFmtId="0" fontId="2" fillId="42" borderId="24" xfId="0" applyFont="1" applyFill="1" applyBorder="1" applyAlignment="1">
      <alignment horizontal="center" vertical="top" wrapText="1"/>
    </xf>
    <xf numFmtId="0" fontId="2" fillId="36" borderId="12" xfId="0" applyFont="1" applyFill="1" applyBorder="1" applyAlignment="1">
      <alignment horizontal="center" vertical="top" wrapText="1"/>
    </xf>
    <xf numFmtId="0" fontId="2" fillId="42" borderId="25" xfId="0" applyFont="1" applyFill="1" applyBorder="1" applyAlignment="1">
      <alignment horizontal="center" vertical="top" wrapText="1"/>
    </xf>
    <xf numFmtId="0" fontId="2" fillId="0" borderId="18" xfId="0" applyFont="1" applyBorder="1" applyAlignment="1">
      <alignment horizontal="center" vertical="top" wrapText="1"/>
    </xf>
    <xf numFmtId="0" fontId="53" fillId="0" borderId="26" xfId="0" applyFont="1" applyBorder="1" applyAlignment="1">
      <alignment vertical="top"/>
    </xf>
    <xf numFmtId="0" fontId="2" fillId="0" borderId="17" xfId="0" applyFont="1" applyBorder="1" applyAlignment="1">
      <alignment horizontal="center" vertical="top" wrapText="1"/>
    </xf>
    <xf numFmtId="0" fontId="2" fillId="34" borderId="10" xfId="0" applyFont="1" applyFill="1" applyBorder="1" applyAlignment="1">
      <alignment horizontal="left" vertical="top" wrapText="1"/>
    </xf>
    <xf numFmtId="0" fontId="53" fillId="0" borderId="20" xfId="0" applyFont="1" applyBorder="1" applyAlignment="1">
      <alignment horizontal="left" vertical="top" wrapText="1"/>
    </xf>
    <xf numFmtId="171" fontId="4" fillId="0" borderId="10" xfId="44" applyNumberFormat="1" applyFont="1" applyFill="1" applyBorder="1" applyAlignment="1">
      <alignment horizontal="left" vertical="top" wrapText="1"/>
    </xf>
    <xf numFmtId="0" fontId="57" fillId="0" borderId="10" xfId="0" applyFont="1" applyBorder="1" applyAlignment="1">
      <alignment horizontal="center" vertical="top" wrapText="1"/>
    </xf>
    <xf numFmtId="0" fontId="2" fillId="36" borderId="13" xfId="0" applyFont="1" applyFill="1" applyBorder="1" applyAlignment="1">
      <alignment horizontal="center" vertical="top" wrapText="1"/>
    </xf>
    <xf numFmtId="166" fontId="53" fillId="0" borderId="10" xfId="0" applyNumberFormat="1" applyFont="1" applyBorder="1" applyAlignment="1">
      <alignment horizontal="left" vertical="top" wrapText="1"/>
    </xf>
    <xf numFmtId="0" fontId="2" fillId="42" borderId="10" xfId="0" applyFont="1" applyFill="1" applyBorder="1" applyAlignment="1">
      <alignment horizontal="center" vertical="top" wrapText="1"/>
    </xf>
    <xf numFmtId="0" fontId="2" fillId="38" borderId="10" xfId="0" applyFont="1" applyFill="1" applyBorder="1" applyAlignment="1">
      <alignment horizontal="center" vertical="top" wrapText="1"/>
    </xf>
    <xf numFmtId="0" fontId="2" fillId="38" borderId="27" xfId="0" applyFont="1" applyFill="1" applyBorder="1" applyAlignment="1">
      <alignment horizontal="center" vertical="top" wrapText="1"/>
    </xf>
    <xf numFmtId="4" fontId="4" fillId="0" borderId="10" xfId="0" applyNumberFormat="1" applyFont="1" applyBorder="1" applyAlignment="1">
      <alignment horizontal="left" vertical="top" wrapText="1"/>
    </xf>
    <xf numFmtId="0" fontId="53" fillId="0" borderId="13" xfId="0" applyFont="1" applyBorder="1" applyAlignment="1">
      <alignment horizontal="center" vertical="top"/>
    </xf>
    <xf numFmtId="0" fontId="2" fillId="34" borderId="11" xfId="0" applyFont="1" applyFill="1" applyBorder="1" applyAlignment="1">
      <alignment horizontal="left" vertical="top" wrapText="1"/>
    </xf>
    <xf numFmtId="173" fontId="2" fillId="36" borderId="10" xfId="0" applyNumberFormat="1" applyFont="1" applyFill="1" applyBorder="1" applyAlignment="1">
      <alignment horizontal="center" vertical="top" wrapText="1"/>
    </xf>
    <xf numFmtId="0" fontId="57" fillId="34" borderId="0" xfId="0" applyFont="1" applyFill="1" applyAlignment="1">
      <alignment vertical="top"/>
    </xf>
    <xf numFmtId="0" fontId="55" fillId="0" borderId="11" xfId="0" applyFont="1" applyBorder="1" applyAlignment="1">
      <alignment horizontal="center" vertical="top" wrapText="1"/>
    </xf>
    <xf numFmtId="0" fontId="54" fillId="0" borderId="13" xfId="0" applyFont="1" applyBorder="1" applyAlignment="1">
      <alignment vertical="top" wrapText="1"/>
    </xf>
    <xf numFmtId="0" fontId="54" fillId="0" borderId="10" xfId="0" applyFont="1" applyBorder="1" applyAlignment="1">
      <alignment vertical="top" wrapText="1"/>
    </xf>
    <xf numFmtId="165" fontId="53" fillId="0" borderId="11" xfId="0" applyNumberFormat="1" applyFont="1" applyBorder="1" applyAlignment="1">
      <alignment horizontal="left" vertical="top" wrapText="1"/>
    </xf>
    <xf numFmtId="0" fontId="53" fillId="0" borderId="20" xfId="0" applyFont="1" applyBorder="1" applyAlignment="1">
      <alignment vertical="top" wrapText="1"/>
    </xf>
    <xf numFmtId="9" fontId="4" fillId="0" borderId="11" xfId="0" applyNumberFormat="1" applyFont="1" applyBorder="1" applyAlignment="1">
      <alignment horizontal="center" vertical="top" wrapText="1"/>
    </xf>
    <xf numFmtId="3" fontId="2" fillId="0" borderId="11" xfId="0" applyNumberFormat="1" applyFont="1" applyBorder="1" applyAlignment="1">
      <alignment horizontal="center" vertical="top" wrapText="1"/>
    </xf>
    <xf numFmtId="3" fontId="2" fillId="0" borderId="11" xfId="0" applyNumberFormat="1" applyFont="1" applyBorder="1" applyAlignment="1">
      <alignment horizontal="center" vertical="top"/>
    </xf>
    <xf numFmtId="165" fontId="4" fillId="0" borderId="10" xfId="0" applyNumberFormat="1" applyFont="1" applyBorder="1" applyAlignment="1">
      <alignment horizontal="center" vertical="top" wrapText="1"/>
    </xf>
    <xf numFmtId="165" fontId="4" fillId="0" borderId="10" xfId="0" applyNumberFormat="1" applyFont="1" applyBorder="1" applyAlignment="1">
      <alignment horizontal="right" vertical="top" wrapText="1"/>
    </xf>
    <xf numFmtId="0" fontId="4" fillId="0" borderId="11" xfId="0" applyFont="1" applyBorder="1" applyAlignment="1">
      <alignment vertical="top"/>
    </xf>
    <xf numFmtId="0" fontId="4" fillId="0" borderId="10" xfId="0" applyFont="1" applyBorder="1" applyAlignment="1">
      <alignment/>
    </xf>
    <xf numFmtId="9" fontId="2" fillId="0" borderId="11" xfId="0" applyNumberFormat="1" applyFont="1" applyBorder="1" applyAlignment="1">
      <alignment horizontal="center" vertical="top" wrapText="1"/>
    </xf>
    <xf numFmtId="0" fontId="4" fillId="0" borderId="10" xfId="0" applyFont="1" applyBorder="1" applyAlignment="1">
      <alignment horizontal="right" vertical="top" wrapText="1"/>
    </xf>
    <xf numFmtId="0" fontId="4" fillId="0" borderId="12" xfId="0" applyFont="1" applyBorder="1" applyAlignment="1">
      <alignment wrapText="1"/>
    </xf>
    <xf numFmtId="6" fontId="53" fillId="0" borderId="10" xfId="0" applyNumberFormat="1" applyFont="1" applyBorder="1" applyAlignment="1">
      <alignment vertical="top" wrapText="1"/>
    </xf>
    <xf numFmtId="0" fontId="4" fillId="0" borderId="10" xfId="0" applyFont="1" applyBorder="1" applyAlignment="1">
      <alignment wrapText="1"/>
    </xf>
    <xf numFmtId="165" fontId="4" fillId="0" borderId="10" xfId="0" applyNumberFormat="1" applyFont="1" applyBorder="1" applyAlignment="1" quotePrefix="1">
      <alignment horizontal="right" vertical="top" wrapText="1"/>
    </xf>
    <xf numFmtId="0" fontId="4" fillId="0" borderId="11" xfId="0" applyFont="1" applyBorder="1" applyAlignment="1">
      <alignment wrapText="1"/>
    </xf>
    <xf numFmtId="0" fontId="4" fillId="0" borderId="10" xfId="0" applyFont="1" applyBorder="1" applyAlignment="1">
      <alignment vertical="top"/>
    </xf>
    <xf numFmtId="164" fontId="4" fillId="0" borderId="10" xfId="46" applyFont="1" applyBorder="1" applyAlignment="1">
      <alignment horizontal="right" vertical="top" wrapText="1"/>
    </xf>
    <xf numFmtId="0" fontId="4" fillId="0" borderId="16" xfId="0" applyFont="1" applyBorder="1" applyAlignment="1">
      <alignment vertical="top" wrapText="1"/>
    </xf>
    <xf numFmtId="6" fontId="4" fillId="0" borderId="10" xfId="0" applyNumberFormat="1" applyFont="1" applyBorder="1" applyAlignment="1">
      <alignment horizontal="right" vertical="top" wrapText="1"/>
    </xf>
    <xf numFmtId="9" fontId="2" fillId="34" borderId="11" xfId="0" applyNumberFormat="1" applyFont="1" applyFill="1" applyBorder="1" applyAlignment="1">
      <alignment horizontal="center" vertical="top" wrapText="1"/>
    </xf>
    <xf numFmtId="3" fontId="4" fillId="0" borderId="11" xfId="0" applyNumberFormat="1" applyFont="1" applyBorder="1" applyAlignment="1">
      <alignment horizontal="center" vertical="top" wrapText="1"/>
    </xf>
    <xf numFmtId="3" fontId="53" fillId="0" borderId="10" xfId="0" applyNumberFormat="1" applyFont="1" applyBorder="1" applyAlignment="1">
      <alignment vertical="top" wrapText="1"/>
    </xf>
    <xf numFmtId="0" fontId="53" fillId="0" borderId="10" xfId="0" applyFont="1" applyBorder="1" applyAlignment="1">
      <alignment horizontal="left" wrapText="1"/>
    </xf>
    <xf numFmtId="166" fontId="4" fillId="0" borderId="10" xfId="0" applyNumberFormat="1" applyFont="1" applyBorder="1" applyAlignment="1">
      <alignment horizontal="right" vertical="top" wrapText="1"/>
    </xf>
    <xf numFmtId="0" fontId="4" fillId="0" borderId="11" xfId="0" applyFont="1" applyBorder="1" applyAlignment="1">
      <alignment horizontal="right" vertical="top" wrapText="1"/>
    </xf>
    <xf numFmtId="3" fontId="4" fillId="0" borderId="11" xfId="0" applyNumberFormat="1" applyFont="1" applyBorder="1" applyAlignment="1">
      <alignment horizontal="left" vertical="top" wrapText="1"/>
    </xf>
    <xf numFmtId="0" fontId="54" fillId="14" borderId="10" xfId="0" applyFont="1" applyFill="1" applyBorder="1" applyAlignment="1">
      <alignment horizontal="center" vertical="top" wrapText="1"/>
    </xf>
    <xf numFmtId="0" fontId="53" fillId="0" borderId="10" xfId="0" applyFont="1" applyBorder="1" applyAlignment="1">
      <alignment horizontal="right" vertical="top" wrapText="1"/>
    </xf>
    <xf numFmtId="3" fontId="2" fillId="34" borderId="11" xfId="0" applyNumberFormat="1" applyFont="1" applyFill="1" applyBorder="1" applyAlignment="1">
      <alignment horizontal="center" vertical="top" wrapText="1"/>
    </xf>
    <xf numFmtId="164" fontId="2" fillId="0" borderId="11" xfId="46" applyFont="1" applyFill="1" applyBorder="1" applyAlignment="1">
      <alignment horizontal="center" vertical="top" wrapText="1"/>
    </xf>
    <xf numFmtId="165" fontId="4" fillId="0" borderId="10" xfId="0" applyNumberFormat="1" applyFont="1" applyBorder="1" applyAlignment="1">
      <alignment vertical="top" wrapText="1"/>
    </xf>
    <xf numFmtId="164" fontId="2" fillId="0" borderId="11" xfId="46" applyFont="1" applyFill="1" applyBorder="1" applyAlignment="1" quotePrefix="1">
      <alignment horizontal="center" vertical="top" wrapText="1"/>
    </xf>
    <xf numFmtId="9" fontId="2" fillId="0" borderId="11" xfId="64" applyFont="1" applyFill="1" applyBorder="1" applyAlignment="1">
      <alignment horizontal="center" vertical="top" wrapText="1"/>
    </xf>
    <xf numFmtId="0" fontId="2" fillId="20" borderId="11" xfId="0" applyFont="1" applyFill="1" applyBorder="1" applyAlignment="1">
      <alignment horizontal="center" vertical="top" wrapText="1"/>
    </xf>
    <xf numFmtId="165" fontId="4" fillId="0" borderId="11" xfId="0" applyNumberFormat="1" applyFont="1" applyBorder="1" applyAlignment="1">
      <alignment horizontal="right" vertical="top" wrapText="1"/>
    </xf>
    <xf numFmtId="17" fontId="54" fillId="0" borderId="10" xfId="0" applyNumberFormat="1" applyFont="1" applyBorder="1" applyAlignment="1">
      <alignment horizontal="center" vertical="top" wrapText="1"/>
    </xf>
    <xf numFmtId="0" fontId="2" fillId="0" borderId="11" xfId="0" applyFont="1" applyBorder="1" applyAlignment="1">
      <alignment horizontal="center" vertical="top"/>
    </xf>
    <xf numFmtId="164" fontId="2" fillId="0" borderId="11" xfId="46" applyFont="1" applyFill="1" applyBorder="1" applyAlignment="1">
      <alignment horizontal="center" vertical="top"/>
    </xf>
    <xf numFmtId="3" fontId="4" fillId="34" borderId="10" xfId="0" applyNumberFormat="1" applyFont="1" applyFill="1" applyBorder="1" applyAlignment="1">
      <alignment horizontal="center" vertical="top" wrapText="1"/>
    </xf>
    <xf numFmtId="3" fontId="2" fillId="34" borderId="10" xfId="0" applyNumberFormat="1" applyFont="1" applyFill="1" applyBorder="1" applyAlignment="1">
      <alignment horizontal="center" vertical="top" wrapText="1"/>
    </xf>
    <xf numFmtId="0" fontId="2" fillId="20" borderId="10" xfId="0" applyFont="1" applyFill="1" applyBorder="1" applyAlignment="1">
      <alignment horizontal="center" vertical="top" wrapText="1"/>
    </xf>
    <xf numFmtId="0" fontId="9" fillId="0" borderId="0" xfId="0" applyFont="1" applyAlignment="1">
      <alignment/>
    </xf>
    <xf numFmtId="0" fontId="53" fillId="0" borderId="14" xfId="0" applyFont="1" applyBorder="1" applyAlignment="1">
      <alignment vertical="center" wrapText="1"/>
    </xf>
    <xf numFmtId="0" fontId="2" fillId="34" borderId="10" xfId="0" applyFont="1" applyFill="1" applyBorder="1" applyAlignment="1">
      <alignment vertical="top" wrapText="1"/>
    </xf>
    <xf numFmtId="0" fontId="4" fillId="34" borderId="10" xfId="0" applyFont="1" applyFill="1" applyBorder="1" applyAlignment="1">
      <alignment vertical="center" wrapText="1"/>
    </xf>
    <xf numFmtId="9" fontId="2" fillId="34" borderId="10" xfId="0" applyNumberFormat="1" applyFont="1" applyFill="1" applyBorder="1" applyAlignment="1">
      <alignment horizontal="center" vertical="top" wrapText="1"/>
    </xf>
    <xf numFmtId="0" fontId="2" fillId="0" borderId="10" xfId="0" applyFont="1" applyBorder="1" applyAlignment="1">
      <alignment horizontal="center" vertical="center"/>
    </xf>
    <xf numFmtId="0" fontId="0" fillId="0" borderId="0" xfId="0" applyAlignment="1">
      <alignment wrapText="1"/>
    </xf>
    <xf numFmtId="0" fontId="0" fillId="0" borderId="0" xfId="0" applyAlignment="1">
      <alignment horizontal="center" wrapText="1"/>
    </xf>
    <xf numFmtId="169" fontId="4" fillId="0" borderId="11" xfId="0" applyNumberFormat="1" applyFont="1" applyBorder="1" applyAlignment="1">
      <alignment horizontal="left" vertical="top" wrapText="1"/>
    </xf>
    <xf numFmtId="0" fontId="4" fillId="34" borderId="10" xfId="0" applyFont="1" applyFill="1" applyBorder="1" applyAlignment="1" applyProtection="1">
      <alignment horizontal="left" vertical="top" wrapText="1"/>
      <protection hidden="1" locked="0"/>
    </xf>
    <xf numFmtId="169" fontId="4" fillId="0" borderId="11" xfId="0" applyNumberFormat="1" applyFont="1" applyBorder="1" applyAlignment="1" applyProtection="1">
      <alignment horizontal="left" vertical="top" wrapText="1"/>
      <protection hidden="1" locked="0"/>
    </xf>
    <xf numFmtId="0" fontId="4" fillId="0" borderId="10" xfId="0" applyFont="1" applyBorder="1" applyAlignment="1" applyProtection="1">
      <alignment vertical="top" wrapText="1"/>
      <protection hidden="1" locked="0"/>
    </xf>
    <xf numFmtId="0" fontId="4" fillId="34" borderId="16" xfId="0" applyFont="1" applyFill="1" applyBorder="1" applyAlignment="1" applyProtection="1">
      <alignment horizontal="left" vertical="center" wrapText="1"/>
      <protection hidden="1" locked="0"/>
    </xf>
    <xf numFmtId="15" fontId="2" fillId="37" borderId="10" xfId="0" applyNumberFormat="1" applyFont="1" applyFill="1" applyBorder="1" applyAlignment="1">
      <alignment horizontal="center" vertical="top" wrapText="1"/>
    </xf>
    <xf numFmtId="0" fontId="2" fillId="0" borderId="10" xfId="0" applyFont="1" applyBorder="1" applyAlignment="1" applyProtection="1">
      <alignment horizontal="center" vertical="top" wrapText="1"/>
      <protection hidden="1" locked="0"/>
    </xf>
    <xf numFmtId="3" fontId="4" fillId="0" borderId="10" xfId="0" applyNumberFormat="1" applyFont="1" applyBorder="1" applyAlignment="1" applyProtection="1">
      <alignment horizontal="left" vertical="top" wrapText="1"/>
      <protection hidden="1" locked="0"/>
    </xf>
    <xf numFmtId="0" fontId="4" fillId="0" borderId="10" xfId="0" applyFont="1" applyBorder="1" applyAlignment="1" applyProtection="1">
      <alignment horizontal="left" vertical="top" wrapText="1"/>
      <protection hidden="1" locked="0"/>
    </xf>
    <xf numFmtId="0" fontId="4" fillId="34" borderId="10" xfId="0" applyFont="1" applyFill="1" applyBorder="1" applyAlignment="1" applyProtection="1">
      <alignment horizontal="left" wrapText="1"/>
      <protection hidden="1" locked="0"/>
    </xf>
    <xf numFmtId="0" fontId="2" fillId="37" borderId="10" xfId="0" applyFont="1" applyFill="1" applyBorder="1" applyAlignment="1">
      <alignment horizontal="center" vertical="top" wrapText="1"/>
    </xf>
    <xf numFmtId="9" fontId="4" fillId="0" borderId="10" xfId="0" applyNumberFormat="1" applyFont="1" applyBorder="1" applyAlignment="1" applyProtection="1">
      <alignment horizontal="left" vertical="top" wrapText="1"/>
      <protection hidden="1" locked="0"/>
    </xf>
    <xf numFmtId="169" fontId="4" fillId="0" borderId="11" xfId="0" applyNumberFormat="1" applyFont="1" applyBorder="1" applyAlignment="1" applyProtection="1">
      <alignment horizontal="center" vertical="top" wrapText="1"/>
      <protection hidden="1" locked="0"/>
    </xf>
    <xf numFmtId="166" fontId="4" fillId="0" borderId="10" xfId="0" applyNumberFormat="1" applyFont="1" applyBorder="1" applyAlignment="1" applyProtection="1">
      <alignment vertical="top" wrapText="1"/>
      <protection hidden="1" locked="0"/>
    </xf>
    <xf numFmtId="166" fontId="4" fillId="34" borderId="10" xfId="0" applyNumberFormat="1" applyFont="1" applyFill="1" applyBorder="1" applyAlignment="1" applyProtection="1">
      <alignment horizontal="left" vertical="top" wrapText="1"/>
      <protection hidden="1" locked="0"/>
    </xf>
    <xf numFmtId="9" fontId="2" fillId="0" borderId="10" xfId="0" applyNumberFormat="1" applyFont="1" applyBorder="1" applyAlignment="1" applyProtection="1">
      <alignment horizontal="center" vertical="top" wrapText="1"/>
      <protection hidden="1" locked="0"/>
    </xf>
    <xf numFmtId="0" fontId="4" fillId="0" borderId="10" xfId="0" applyFont="1" applyBorder="1" applyAlignment="1" applyProtection="1">
      <alignment horizontal="left" vertical="center" wrapText="1"/>
      <protection hidden="1" locked="0"/>
    </xf>
    <xf numFmtId="0" fontId="4" fillId="0" borderId="13" xfId="0" applyFont="1" applyBorder="1" applyAlignment="1">
      <alignment horizontal="center" vertical="top" wrapText="1"/>
    </xf>
    <xf numFmtId="0" fontId="4" fillId="0" borderId="10" xfId="0" applyFont="1" applyBorder="1" applyAlignment="1" applyProtection="1">
      <alignment horizontal="left" wrapText="1"/>
      <protection hidden="1" locked="0"/>
    </xf>
    <xf numFmtId="0" fontId="4" fillId="0" borderId="28" xfId="0" applyFont="1" applyBorder="1" applyAlignment="1">
      <alignment horizontal="center" vertical="top" wrapText="1"/>
    </xf>
    <xf numFmtId="0" fontId="2" fillId="34" borderId="10" xfId="0" applyFont="1" applyFill="1" applyBorder="1" applyAlignment="1" applyProtection="1">
      <alignment horizontal="center" vertical="top" wrapText="1"/>
      <protection hidden="1" locked="0"/>
    </xf>
    <xf numFmtId="0" fontId="2" fillId="0" borderId="12" xfId="0" applyFont="1" applyBorder="1" applyAlignment="1" applyProtection="1">
      <alignment horizontal="center" vertical="top" wrapText="1"/>
      <protection hidden="1" locked="0"/>
    </xf>
    <xf numFmtId="0" fontId="2" fillId="34" borderId="12" xfId="0" applyFont="1" applyFill="1" applyBorder="1" applyAlignment="1" applyProtection="1">
      <alignment horizontal="center" vertical="top" wrapText="1"/>
      <protection hidden="1" locked="0"/>
    </xf>
    <xf numFmtId="9" fontId="4" fillId="0" borderId="12" xfId="0" applyNumberFormat="1" applyFont="1" applyBorder="1" applyAlignment="1" applyProtection="1">
      <alignment horizontal="left" vertical="top" wrapText="1"/>
      <protection hidden="1" locked="0"/>
    </xf>
    <xf numFmtId="169" fontId="4" fillId="0" borderId="14" xfId="0" applyNumberFormat="1" applyFont="1" applyBorder="1" applyAlignment="1" applyProtection="1">
      <alignment horizontal="center" vertical="top" wrapText="1"/>
      <protection hidden="1" locked="0"/>
    </xf>
    <xf numFmtId="0" fontId="4" fillId="0" borderId="12" xfId="0" applyFont="1" applyBorder="1" applyAlignment="1" applyProtection="1">
      <alignment horizontal="left" vertical="top" wrapText="1"/>
      <protection hidden="1" locked="0"/>
    </xf>
    <xf numFmtId="0" fontId="4" fillId="0" borderId="12" xfId="0" applyFont="1" applyBorder="1" applyAlignment="1" applyProtection="1">
      <alignment vertical="top" wrapText="1"/>
      <protection hidden="1" locked="0"/>
    </xf>
    <xf numFmtId="9" fontId="2" fillId="34" borderId="10" xfId="0" applyNumberFormat="1" applyFont="1" applyFill="1" applyBorder="1" applyAlignment="1" applyProtection="1">
      <alignment horizontal="center" vertical="top" wrapText="1"/>
      <protection hidden="1" locked="0"/>
    </xf>
    <xf numFmtId="0" fontId="4" fillId="0" borderId="10" xfId="0" applyFont="1" applyBorder="1" applyAlignment="1" applyProtection="1">
      <alignment horizontal="center" vertical="top" wrapText="1"/>
      <protection hidden="1" locked="0"/>
    </xf>
    <xf numFmtId="0" fontId="4" fillId="0" borderId="10" xfId="0" applyFont="1" applyBorder="1" applyAlignment="1" applyProtection="1">
      <alignment horizontal="center" vertical="top"/>
      <protection hidden="1" locked="0"/>
    </xf>
    <xf numFmtId="15" fontId="4" fillId="0" borderId="10" xfId="0" applyNumberFormat="1" applyFont="1" applyBorder="1" applyAlignment="1" applyProtection="1">
      <alignment horizontal="left" vertical="top" wrapText="1"/>
      <protection hidden="1" locked="0"/>
    </xf>
    <xf numFmtId="166" fontId="4" fillId="0" borderId="10" xfId="0" applyNumberFormat="1" applyFont="1" applyBorder="1" applyAlignment="1" applyProtection="1">
      <alignment horizontal="left" vertical="top" wrapText="1"/>
      <protection hidden="1" locked="0"/>
    </xf>
    <xf numFmtId="0" fontId="4" fillId="0" borderId="10" xfId="0" applyFont="1" applyBorder="1" applyAlignment="1" applyProtection="1">
      <alignment horizontal="center" wrapText="1"/>
      <protection hidden="1" locked="0"/>
    </xf>
    <xf numFmtId="0" fontId="4" fillId="0" borderId="13" xfId="0" applyFont="1" applyBorder="1" applyAlignment="1" applyProtection="1">
      <alignment vertical="top" wrapText="1"/>
      <protection hidden="1" locked="0"/>
    </xf>
    <xf numFmtId="0" fontId="53" fillId="0" borderId="10" xfId="0" applyFont="1" applyBorder="1" applyAlignment="1">
      <alignment vertical="center" wrapText="1"/>
    </xf>
    <xf numFmtId="0" fontId="54" fillId="0" borderId="10" xfId="0" applyFont="1" applyBorder="1" applyAlignment="1">
      <alignment vertical="top"/>
    </xf>
    <xf numFmtId="0" fontId="4" fillId="0" borderId="12" xfId="0" applyFont="1" applyBorder="1" applyAlignment="1" applyProtection="1">
      <alignment horizontal="left" vertical="center" wrapText="1"/>
      <protection hidden="1" locked="0"/>
    </xf>
    <xf numFmtId="0" fontId="51" fillId="0" borderId="10" xfId="0" applyFont="1" applyBorder="1" applyAlignment="1">
      <alignment vertical="top"/>
    </xf>
    <xf numFmtId="0" fontId="4" fillId="34" borderId="16" xfId="0" applyFont="1" applyFill="1" applyBorder="1" applyAlignment="1" applyProtection="1">
      <alignment horizontal="left" vertical="top" wrapText="1"/>
      <protection hidden="1" locked="0"/>
    </xf>
    <xf numFmtId="0" fontId="55" fillId="34" borderId="10" xfId="0" applyFont="1" applyFill="1" applyBorder="1" applyAlignment="1">
      <alignment horizontal="center" vertical="top" wrapText="1"/>
    </xf>
    <xf numFmtId="9" fontId="54" fillId="34" borderId="10" xfId="0" applyNumberFormat="1" applyFont="1" applyFill="1" applyBorder="1" applyAlignment="1">
      <alignment horizontal="center" vertical="top"/>
    </xf>
    <xf numFmtId="0" fontId="54" fillId="37" borderId="10" xfId="0" applyFont="1" applyFill="1" applyBorder="1" applyAlignment="1">
      <alignment horizontal="center" vertical="top" wrapText="1"/>
    </xf>
    <xf numFmtId="0" fontId="54" fillId="25" borderId="10" xfId="0" applyFont="1" applyFill="1" applyBorder="1" applyAlignment="1">
      <alignment horizontal="center" vertical="top" wrapText="1"/>
    </xf>
    <xf numFmtId="0" fontId="2" fillId="25" borderId="11" xfId="0" applyFont="1" applyFill="1" applyBorder="1" applyAlignment="1">
      <alignment horizontal="center" vertical="top" wrapText="1"/>
    </xf>
    <xf numFmtId="0" fontId="2" fillId="25" borderId="10" xfId="0" applyFont="1" applyFill="1" applyBorder="1" applyAlignment="1">
      <alignment horizontal="center" vertical="top" wrapText="1"/>
    </xf>
    <xf numFmtId="15" fontId="2" fillId="25" borderId="10" xfId="0" applyNumberFormat="1" applyFont="1" applyFill="1" applyBorder="1" applyAlignment="1">
      <alignment horizontal="center" vertical="top" wrapText="1"/>
    </xf>
    <xf numFmtId="9" fontId="2" fillId="25" borderId="10" xfId="0" applyNumberFormat="1" applyFont="1" applyFill="1" applyBorder="1" applyAlignment="1" applyProtection="1">
      <alignment horizontal="center" vertical="top" wrapText="1"/>
      <protection hidden="1" locked="0"/>
    </xf>
    <xf numFmtId="0" fontId="2" fillId="25" borderId="10" xfId="0" applyFont="1" applyFill="1" applyBorder="1" applyAlignment="1" applyProtection="1">
      <alignment horizontal="center" vertical="top" wrapText="1"/>
      <protection hidden="1" locked="0"/>
    </xf>
    <xf numFmtId="0" fontId="2" fillId="25" borderId="12" xfId="0" applyFont="1" applyFill="1" applyBorder="1" applyAlignment="1" applyProtection="1">
      <alignment horizontal="center" vertical="top" wrapText="1"/>
      <protection hidden="1" locked="0"/>
    </xf>
    <xf numFmtId="0" fontId="54" fillId="24" borderId="10" xfId="0" applyFont="1" applyFill="1" applyBorder="1" applyAlignment="1">
      <alignment horizontal="center" vertical="top" wrapText="1"/>
    </xf>
    <xf numFmtId="0" fontId="2" fillId="24" borderId="10" xfId="0" applyFont="1" applyFill="1" applyBorder="1" applyAlignment="1">
      <alignment horizontal="center" vertical="top" wrapText="1"/>
    </xf>
    <xf numFmtId="0" fontId="2" fillId="24" borderId="11" xfId="0" applyFont="1" applyFill="1" applyBorder="1" applyAlignment="1">
      <alignment horizontal="center" vertical="top" wrapText="1"/>
    </xf>
    <xf numFmtId="0" fontId="54" fillId="43" borderId="10" xfId="0" applyFont="1" applyFill="1" applyBorder="1" applyAlignment="1">
      <alignment horizontal="center" vertical="top" wrapText="1"/>
    </xf>
    <xf numFmtId="0" fontId="2" fillId="43" borderId="12" xfId="0" applyFont="1" applyFill="1" applyBorder="1" applyAlignment="1" applyProtection="1">
      <alignment horizontal="center" vertical="top" wrapText="1"/>
      <protection hidden="1" locked="0"/>
    </xf>
    <xf numFmtId="0" fontId="54" fillId="44" borderId="11" xfId="0" applyFont="1" applyFill="1" applyBorder="1" applyAlignment="1">
      <alignment horizontal="center" vertical="top" wrapText="1"/>
    </xf>
    <xf numFmtId="0" fontId="2" fillId="44" borderId="10" xfId="0" applyFont="1" applyFill="1" applyBorder="1" applyAlignment="1">
      <alignment horizontal="center" vertical="top" wrapText="1"/>
    </xf>
    <xf numFmtId="0" fontId="2" fillId="45" borderId="10" xfId="0" applyFont="1" applyFill="1" applyBorder="1" applyAlignment="1">
      <alignment horizontal="center" vertical="top" wrapText="1"/>
    </xf>
    <xf numFmtId="0" fontId="54" fillId="46" borderId="10" xfId="0" applyFont="1" applyFill="1" applyBorder="1" applyAlignment="1">
      <alignment horizontal="center" vertical="top"/>
    </xf>
    <xf numFmtId="0" fontId="2" fillId="46" borderId="11" xfId="0" applyFont="1" applyFill="1" applyBorder="1" applyAlignment="1">
      <alignment horizontal="center" vertical="top" wrapText="1"/>
    </xf>
    <xf numFmtId="0" fontId="4" fillId="37" borderId="19" xfId="0" applyFont="1" applyFill="1" applyBorder="1" applyAlignment="1">
      <alignment vertical="center" wrapText="1"/>
    </xf>
    <xf numFmtId="0" fontId="4" fillId="41" borderId="12" xfId="0" applyFont="1" applyFill="1" applyBorder="1" applyAlignment="1">
      <alignment vertical="center" wrapText="1"/>
    </xf>
    <xf numFmtId="0" fontId="0" fillId="34" borderId="0" xfId="0" applyFill="1" applyAlignment="1">
      <alignment/>
    </xf>
    <xf numFmtId="6" fontId="4" fillId="34" borderId="10" xfId="0" applyNumberFormat="1" applyFont="1" applyFill="1" applyBorder="1" applyAlignment="1">
      <alignment horizontal="left" vertical="top"/>
    </xf>
    <xf numFmtId="15" fontId="2" fillId="34" borderId="10" xfId="0" applyNumberFormat="1" applyFont="1" applyFill="1" applyBorder="1" applyAlignment="1" applyProtection="1">
      <alignment horizontal="center" vertical="top" wrapText="1"/>
      <protection hidden="1" locked="0"/>
    </xf>
    <xf numFmtId="0" fontId="57" fillId="34" borderId="0" xfId="0" applyFont="1" applyFill="1" applyAlignment="1">
      <alignment/>
    </xf>
    <xf numFmtId="0" fontId="0" fillId="9" borderId="0" xfId="0" applyFill="1" applyAlignment="1">
      <alignment/>
    </xf>
    <xf numFmtId="0" fontId="4" fillId="34" borderId="11" xfId="0" applyFont="1" applyFill="1" applyBorder="1" applyAlignment="1">
      <alignment horizontal="left" vertical="top" wrapText="1"/>
    </xf>
    <xf numFmtId="0" fontId="2" fillId="34" borderId="10" xfId="0" applyFont="1" applyFill="1" applyBorder="1" applyAlignment="1">
      <alignment horizontal="center" vertical="top"/>
    </xf>
    <xf numFmtId="0" fontId="53" fillId="34" borderId="0" xfId="0" applyFont="1" applyFill="1" applyAlignment="1">
      <alignment vertical="top"/>
    </xf>
    <xf numFmtId="0" fontId="61" fillId="0" borderId="0" xfId="0" applyFont="1" applyAlignment="1">
      <alignment/>
    </xf>
    <xf numFmtId="0" fontId="54" fillId="46" borderId="10" xfId="0" applyFont="1" applyFill="1" applyBorder="1" applyAlignment="1">
      <alignment horizontal="center" vertical="top" wrapText="1"/>
    </xf>
    <xf numFmtId="164" fontId="2" fillId="0" borderId="11" xfId="0" applyNumberFormat="1" applyFont="1" applyBorder="1" applyAlignment="1">
      <alignment horizontal="center" vertical="top" wrapText="1"/>
    </xf>
    <xf numFmtId="0" fontId="57" fillId="0" borderId="0" xfId="0" applyFont="1" applyAlignment="1">
      <alignment horizontal="center" vertical="top"/>
    </xf>
    <xf numFmtId="0" fontId="54" fillId="34" borderId="0" xfId="0" applyFont="1" applyFill="1" applyAlignment="1">
      <alignment horizontal="center" vertical="top" wrapText="1"/>
    </xf>
    <xf numFmtId="0" fontId="0" fillId="0" borderId="29" xfId="0" applyBorder="1" applyAlignment="1">
      <alignment/>
    </xf>
    <xf numFmtId="0" fontId="2" fillId="47" borderId="10" xfId="0" applyFont="1" applyFill="1" applyBorder="1" applyAlignment="1">
      <alignment horizontal="center" vertical="center" wrapText="1"/>
    </xf>
    <xf numFmtId="0" fontId="2" fillId="47" borderId="10" xfId="0" applyFont="1" applyFill="1" applyBorder="1" applyAlignment="1">
      <alignment horizontal="left" vertical="top" wrapText="1"/>
    </xf>
    <xf numFmtId="0" fontId="54" fillId="48" borderId="10" xfId="0" applyFont="1" applyFill="1" applyBorder="1" applyAlignment="1">
      <alignment vertical="top"/>
    </xf>
    <xf numFmtId="0" fontId="54" fillId="48" borderId="10" xfId="0" applyFont="1" applyFill="1" applyBorder="1" applyAlignment="1">
      <alignment vertical="top" wrapText="1"/>
    </xf>
    <xf numFmtId="0" fontId="2" fillId="48" borderId="11" xfId="0" applyFont="1" applyFill="1" applyBorder="1" applyAlignment="1">
      <alignment horizontal="center" vertical="center" wrapText="1"/>
    </xf>
    <xf numFmtId="0" fontId="2" fillId="48" borderId="30" xfId="0" applyFont="1" applyFill="1" applyBorder="1" applyAlignment="1">
      <alignment horizontal="center" vertical="center" wrapText="1"/>
    </xf>
    <xf numFmtId="0" fontId="2" fillId="48" borderId="10" xfId="0" applyFont="1" applyFill="1" applyBorder="1" applyAlignment="1">
      <alignment vertical="center" wrapText="1"/>
    </xf>
    <xf numFmtId="0" fontId="2" fillId="48" borderId="13" xfId="0" applyFont="1" applyFill="1" applyBorder="1" applyAlignment="1">
      <alignment vertical="center" wrapText="1"/>
    </xf>
    <xf numFmtId="0" fontId="2" fillId="48" borderId="10" xfId="0" applyFont="1" applyFill="1" applyBorder="1" applyAlignment="1">
      <alignment vertical="center"/>
    </xf>
    <xf numFmtId="0" fontId="62" fillId="0" borderId="0" xfId="0" applyFont="1" applyAlignment="1">
      <alignment/>
    </xf>
    <xf numFmtId="0" fontId="53" fillId="0" borderId="10" xfId="0" applyFont="1" applyBorder="1" applyAlignment="1">
      <alignment horizontal="center"/>
    </xf>
    <xf numFmtId="0" fontId="4" fillId="37" borderId="19" xfId="0" applyFont="1" applyFill="1" applyBorder="1" applyAlignment="1">
      <alignment vertical="top" wrapText="1"/>
    </xf>
    <xf numFmtId="0" fontId="2" fillId="25" borderId="21" xfId="0" applyFont="1" applyFill="1" applyBorder="1" applyAlignment="1">
      <alignment vertical="top" wrapText="1"/>
    </xf>
    <xf numFmtId="0" fontId="4" fillId="34" borderId="10" xfId="0" applyFont="1" applyFill="1" applyBorder="1" applyAlignment="1">
      <alignment horizontal="center" vertical="top"/>
    </xf>
    <xf numFmtId="0" fontId="7" fillId="0" borderId="19" xfId="0" applyFont="1" applyBorder="1" applyAlignment="1">
      <alignment vertical="top"/>
    </xf>
    <xf numFmtId="0" fontId="7" fillId="0" borderId="20" xfId="0" applyFont="1" applyBorder="1" applyAlignment="1">
      <alignment horizontal="left" vertical="top" wrapText="1"/>
    </xf>
    <xf numFmtId="0" fontId="7" fillId="0" borderId="0" xfId="0" applyFont="1" applyAlignment="1">
      <alignment vertical="top"/>
    </xf>
    <xf numFmtId="0" fontId="53" fillId="0" borderId="30" xfId="0" applyFont="1" applyBorder="1" applyAlignment="1">
      <alignment horizontal="center" vertical="top" wrapText="1"/>
    </xf>
    <xf numFmtId="0" fontId="4" fillId="41" borderId="12" xfId="0" applyFont="1" applyFill="1" applyBorder="1" applyAlignment="1">
      <alignment vertical="top" wrapText="1"/>
    </xf>
    <xf numFmtId="0" fontId="4" fillId="43" borderId="10" xfId="0" applyFont="1" applyFill="1" applyBorder="1" applyAlignment="1">
      <alignment vertical="top" wrapText="1"/>
    </xf>
    <xf numFmtId="0" fontId="4" fillId="43" borderId="21" xfId="0" applyFont="1" applyFill="1" applyBorder="1" applyAlignment="1">
      <alignment vertical="top" wrapText="1"/>
    </xf>
    <xf numFmtId="0" fontId="53" fillId="44" borderId="21" xfId="0" applyFont="1" applyFill="1" applyBorder="1" applyAlignment="1">
      <alignment vertical="top" wrapText="1"/>
    </xf>
    <xf numFmtId="0" fontId="53" fillId="46" borderId="10" xfId="0" applyFont="1" applyFill="1" applyBorder="1" applyAlignment="1">
      <alignment vertical="top" wrapText="1"/>
    </xf>
    <xf numFmtId="0" fontId="53" fillId="46" borderId="10" xfId="0" applyFont="1" applyFill="1" applyBorder="1" applyAlignment="1">
      <alignment vertical="center" wrapText="1"/>
    </xf>
    <xf numFmtId="1" fontId="54" fillId="0" borderId="10" xfId="0" applyNumberFormat="1" applyFont="1" applyBorder="1" applyAlignment="1">
      <alignment horizontal="center" vertical="top" wrapText="1"/>
    </xf>
    <xf numFmtId="1" fontId="2" fillId="0" borderId="11" xfId="0" applyNumberFormat="1" applyFont="1" applyBorder="1" applyAlignment="1">
      <alignment horizontal="center" vertical="top"/>
    </xf>
    <xf numFmtId="169" fontId="4" fillId="0" borderId="10" xfId="0" applyNumberFormat="1" applyFont="1" applyBorder="1" applyAlignment="1" applyProtection="1">
      <alignment horizontal="center" vertical="top" wrapText="1"/>
      <protection hidden="1" locked="0"/>
    </xf>
    <xf numFmtId="0" fontId="53" fillId="46" borderId="12" xfId="0" applyFont="1" applyFill="1" applyBorder="1" applyAlignment="1">
      <alignment vertical="center" wrapText="1"/>
    </xf>
    <xf numFmtId="0" fontId="53" fillId="0" borderId="0" xfId="0" applyFont="1" applyAlignment="1">
      <alignment horizontal="center" vertical="center" wrapText="1"/>
    </xf>
    <xf numFmtId="0" fontId="54" fillId="34" borderId="11" xfId="0" applyFont="1" applyFill="1" applyBorder="1" applyAlignment="1">
      <alignment horizontal="center" vertical="top" wrapText="1"/>
    </xf>
    <xf numFmtId="0" fontId="53" fillId="46" borderId="0" xfId="0" applyFont="1" applyFill="1" applyAlignment="1">
      <alignment vertical="center" wrapText="1"/>
    </xf>
    <xf numFmtId="0" fontId="53" fillId="0" borderId="0" xfId="0" applyFont="1" applyAlignment="1">
      <alignment vertical="top" wrapText="1"/>
    </xf>
    <xf numFmtId="0" fontId="53" fillId="34" borderId="0" xfId="0" applyFont="1" applyFill="1" applyAlignment="1">
      <alignment horizontal="left" vertical="top" wrapText="1"/>
    </xf>
    <xf numFmtId="0" fontId="2" fillId="45" borderId="0" xfId="0" applyFont="1" applyFill="1" applyAlignment="1">
      <alignment horizontal="center" vertical="top" wrapText="1"/>
    </xf>
    <xf numFmtId="0" fontId="53" fillId="0" borderId="0" xfId="0" applyFont="1" applyAlignment="1">
      <alignment horizontal="left" vertical="top" wrapText="1"/>
    </xf>
    <xf numFmtId="0" fontId="53" fillId="0" borderId="0" xfId="0" applyFont="1" applyAlignment="1">
      <alignment horizontal="center" vertical="top" wrapText="1"/>
    </xf>
    <xf numFmtId="6" fontId="4" fillId="0" borderId="0" xfId="0" applyNumberFormat="1" applyFont="1" applyAlignment="1">
      <alignment horizontal="center" vertical="top" wrapText="1"/>
    </xf>
    <xf numFmtId="0" fontId="53" fillId="34" borderId="0" xfId="0" applyFont="1" applyFill="1" applyAlignment="1">
      <alignment horizontal="center" vertical="top"/>
    </xf>
    <xf numFmtId="0" fontId="53" fillId="34" borderId="0" xfId="0" applyFont="1" applyFill="1" applyAlignment="1">
      <alignment horizontal="center" vertical="top" wrapText="1"/>
    </xf>
    <xf numFmtId="0" fontId="53" fillId="0" borderId="19" xfId="0" applyFont="1" applyBorder="1" applyAlignment="1">
      <alignment horizontal="center"/>
    </xf>
    <xf numFmtId="0" fontId="9" fillId="0" borderId="0" xfId="0" applyFont="1" applyAlignment="1">
      <alignment horizontal="center"/>
    </xf>
    <xf numFmtId="15" fontId="53" fillId="0" borderId="11" xfId="0" applyNumberFormat="1" applyFont="1" applyBorder="1" applyAlignment="1">
      <alignment horizontal="left" vertical="top" wrapText="1"/>
    </xf>
    <xf numFmtId="6" fontId="4" fillId="34" borderId="10" xfId="0" applyNumberFormat="1" applyFont="1" applyFill="1" applyBorder="1" applyAlignment="1">
      <alignment horizontal="center" vertical="top" wrapText="1"/>
    </xf>
    <xf numFmtId="0" fontId="4" fillId="0" borderId="11" xfId="0" applyFont="1" applyBorder="1" applyAlignment="1">
      <alignment horizontal="left" vertical="top" wrapText="1" indent="1"/>
    </xf>
    <xf numFmtId="0" fontId="4" fillId="0" borderId="11" xfId="0" applyFont="1" applyBorder="1" applyAlignment="1">
      <alignment horizontal="left" vertical="top" wrapText="1" indent="5"/>
    </xf>
    <xf numFmtId="167" fontId="4" fillId="0" borderId="10" xfId="44" applyFont="1" applyFill="1" applyBorder="1" applyAlignment="1">
      <alignment horizontal="left" vertical="top" wrapText="1" indent="2"/>
    </xf>
    <xf numFmtId="0" fontId="54" fillId="44" borderId="0" xfId="0" applyFont="1" applyFill="1" applyAlignment="1">
      <alignment horizontal="center" vertical="top" wrapText="1"/>
    </xf>
    <xf numFmtId="0" fontId="0" fillId="44" borderId="0" xfId="0" applyFill="1" applyAlignment="1">
      <alignment/>
    </xf>
    <xf numFmtId="0" fontId="53" fillId="0" borderId="0" xfId="0" applyFont="1" applyAlignment="1">
      <alignment vertical="center" wrapText="1"/>
    </xf>
    <xf numFmtId="0" fontId="53" fillId="49" borderId="10" xfId="0" applyFont="1" applyFill="1" applyBorder="1" applyAlignment="1">
      <alignment wrapText="1"/>
    </xf>
    <xf numFmtId="0" fontId="57" fillId="0" borderId="10" xfId="0" applyFont="1" applyBorder="1" applyAlignment="1">
      <alignment/>
    </xf>
    <xf numFmtId="0" fontId="54" fillId="0" borderId="20" xfId="0" applyFont="1" applyBorder="1" applyAlignment="1">
      <alignment horizontal="center" vertical="top" wrapText="1"/>
    </xf>
    <xf numFmtId="10" fontId="54" fillId="0" borderId="10" xfId="0" applyNumberFormat="1" applyFont="1" applyBorder="1" applyAlignment="1">
      <alignment horizontal="center" vertical="top" wrapText="1"/>
    </xf>
    <xf numFmtId="166" fontId="4" fillId="0" borderId="10" xfId="0" applyNumberFormat="1" applyFont="1" applyBorder="1" applyAlignment="1">
      <alignment horizontal="left" vertical="top" wrapText="1"/>
    </xf>
    <xf numFmtId="166" fontId="4" fillId="0" borderId="10" xfId="0" applyNumberFormat="1" applyFont="1" applyBorder="1" applyAlignment="1">
      <alignment vertical="top" wrapText="1"/>
    </xf>
    <xf numFmtId="0" fontId="53" fillId="37" borderId="10" xfId="0" applyFont="1" applyFill="1" applyBorder="1" applyAlignment="1">
      <alignment vertical="center" wrapText="1"/>
    </xf>
    <xf numFmtId="0" fontId="54" fillId="50" borderId="10" xfId="0" applyFont="1" applyFill="1" applyBorder="1" applyAlignment="1">
      <alignment horizontal="center" vertical="top" wrapText="1"/>
    </xf>
    <xf numFmtId="0" fontId="2" fillId="51" borderId="10" xfId="0" applyFont="1" applyFill="1" applyBorder="1" applyAlignment="1">
      <alignment horizontal="center" vertical="center" wrapText="1"/>
    </xf>
    <xf numFmtId="0" fontId="2" fillId="19" borderId="30" xfId="0" applyFont="1" applyFill="1" applyBorder="1" applyAlignment="1">
      <alignment vertical="center"/>
    </xf>
    <xf numFmtId="0" fontId="53" fillId="34" borderId="11" xfId="0" applyFont="1" applyFill="1" applyBorder="1" applyAlignment="1">
      <alignment horizontal="left" vertical="top" wrapText="1"/>
    </xf>
    <xf numFmtId="0" fontId="4" fillId="34" borderId="11"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54" fillId="44" borderId="21" xfId="0" applyFont="1" applyFill="1" applyBorder="1" applyAlignment="1">
      <alignment vertical="top" wrapText="1"/>
    </xf>
    <xf numFmtId="0" fontId="0" fillId="0" borderId="0" xfId="0" applyAlignment="1">
      <alignment horizontal="left" vertical="top"/>
    </xf>
    <xf numFmtId="0" fontId="2" fillId="34" borderId="11" xfId="0" applyFont="1" applyFill="1" applyBorder="1" applyAlignment="1">
      <alignment horizontal="center" vertical="center" wrapText="1"/>
    </xf>
    <xf numFmtId="0" fontId="2" fillId="44" borderId="21" xfId="0" applyFont="1" applyFill="1" applyBorder="1" applyAlignment="1">
      <alignment vertical="top" wrapText="1"/>
    </xf>
    <xf numFmtId="0" fontId="54" fillId="0" borderId="10" xfId="0" applyFont="1" applyBorder="1" applyAlignment="1">
      <alignment horizontal="center" vertical="center"/>
    </xf>
    <xf numFmtId="0" fontId="2" fillId="34" borderId="10" xfId="0" applyFont="1" applyFill="1" applyBorder="1" applyAlignment="1">
      <alignment horizontal="center" vertical="center" wrapText="1"/>
    </xf>
    <xf numFmtId="0" fontId="53" fillId="0" borderId="0" xfId="0" applyFont="1" applyAlignment="1">
      <alignment horizontal="center" vertical="center"/>
    </xf>
    <xf numFmtId="0" fontId="4" fillId="34" borderId="11" xfId="0" applyFont="1" applyFill="1" applyBorder="1" applyAlignment="1">
      <alignment vertical="top" wrapText="1"/>
    </xf>
    <xf numFmtId="0" fontId="4" fillId="34" borderId="13" xfId="0" applyFont="1" applyFill="1" applyBorder="1" applyAlignment="1" applyProtection="1">
      <alignment horizontal="left" vertical="top" wrapText="1"/>
      <protection hidden="1" locked="0"/>
    </xf>
    <xf numFmtId="0" fontId="4" fillId="34" borderId="14" xfId="0" applyFont="1" applyFill="1" applyBorder="1" applyAlignment="1">
      <alignment vertical="top" wrapText="1"/>
    </xf>
    <xf numFmtId="0" fontId="54" fillId="0" borderId="12" xfId="0" applyFont="1" applyBorder="1" applyAlignment="1">
      <alignment horizontal="center" vertical="center"/>
    </xf>
    <xf numFmtId="0" fontId="54" fillId="34" borderId="10" xfId="0" applyFont="1" applyFill="1" applyBorder="1" applyAlignment="1">
      <alignment horizontal="center" vertical="center"/>
    </xf>
    <xf numFmtId="0" fontId="53" fillId="34" borderId="10" xfId="0" applyFont="1" applyFill="1" applyBorder="1" applyAlignment="1">
      <alignment horizontal="center" vertical="center" wrapText="1"/>
    </xf>
    <xf numFmtId="0" fontId="58" fillId="34" borderId="0" xfId="0" applyFont="1" applyFill="1" applyAlignment="1">
      <alignment horizontal="center" vertical="center" wrapText="1"/>
    </xf>
    <xf numFmtId="0" fontId="0" fillId="0" borderId="0" xfId="0" applyAlignment="1">
      <alignment horizontal="center" vertical="center"/>
    </xf>
    <xf numFmtId="0" fontId="53" fillId="0" borderId="10" xfId="0" applyFont="1" applyBorder="1" applyAlignment="1">
      <alignment horizontal="center" vertical="center" wrapText="1"/>
    </xf>
    <xf numFmtId="0" fontId="4" fillId="34" borderId="11" xfId="0" applyFont="1" applyFill="1" applyBorder="1" applyAlignment="1">
      <alignment horizontal="center" vertical="center" wrapText="1"/>
    </xf>
    <xf numFmtId="0" fontId="4" fillId="44" borderId="12" xfId="0" applyFont="1" applyFill="1" applyBorder="1" applyAlignment="1" applyProtection="1">
      <alignment vertical="center" wrapText="1"/>
      <protection hidden="1" locked="0"/>
    </xf>
    <xf numFmtId="0" fontId="2" fillId="0" borderId="14" xfId="0" applyFont="1" applyBorder="1" applyAlignment="1">
      <alignment vertical="center" wrapText="1"/>
    </xf>
    <xf numFmtId="0" fontId="4" fillId="43" borderId="21" xfId="0" applyFont="1" applyFill="1" applyBorder="1" applyAlignment="1">
      <alignmen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1" xfId="0" applyFont="1" applyBorder="1" applyAlignment="1">
      <alignment horizontal="left" vertical="center" wrapText="1"/>
    </xf>
    <xf numFmtId="0" fontId="5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53" fillId="0" borderId="12" xfId="0" applyFont="1" applyBorder="1" applyAlignment="1">
      <alignment horizontal="left" vertical="center" wrapText="1"/>
    </xf>
    <xf numFmtId="0" fontId="53" fillId="0" borderId="11" xfId="0" applyFont="1" applyBorder="1" applyAlignment="1">
      <alignment horizontal="left" vertical="center" wrapText="1"/>
    </xf>
    <xf numFmtId="0" fontId="53" fillId="0" borderId="12" xfId="0" applyFont="1" applyBorder="1" applyAlignment="1">
      <alignment horizontal="center" vertical="center" wrapText="1"/>
    </xf>
    <xf numFmtId="0" fontId="53" fillId="34" borderId="11" xfId="0" applyFont="1" applyFill="1" applyBorder="1" applyAlignment="1">
      <alignment horizontal="center" vertical="center" wrapText="1"/>
    </xf>
    <xf numFmtId="0" fontId="54" fillId="0" borderId="14" xfId="0" applyFont="1" applyBorder="1" applyAlignment="1">
      <alignment horizontal="center" vertical="center"/>
    </xf>
    <xf numFmtId="0" fontId="54" fillId="34" borderId="10" xfId="0" applyFont="1" applyFill="1" applyBorder="1" applyAlignment="1">
      <alignment horizontal="center" vertical="center" wrapText="1"/>
    </xf>
    <xf numFmtId="0" fontId="53" fillId="0" borderId="31" xfId="0" applyFont="1" applyBorder="1" applyAlignment="1">
      <alignment horizontal="center" vertical="center" wrapText="1"/>
    </xf>
    <xf numFmtId="0" fontId="53" fillId="0" borderId="20" xfId="0" applyFont="1" applyBorder="1" applyAlignment="1">
      <alignment horizontal="left" vertical="center" wrapText="1"/>
    </xf>
    <xf numFmtId="0" fontId="53" fillId="34" borderId="11"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2" fillId="33" borderId="10" xfId="0" applyFont="1" applyFill="1" applyBorder="1" applyAlignment="1">
      <alignment vertical="center" wrapText="1"/>
    </xf>
    <xf numFmtId="3" fontId="2" fillId="0" borderId="12" xfId="0" applyNumberFormat="1" applyFont="1" applyBorder="1" applyAlignment="1">
      <alignment horizontal="center" vertical="top" wrapText="1"/>
    </xf>
    <xf numFmtId="1" fontId="2" fillId="0" borderId="11" xfId="0" applyNumberFormat="1" applyFont="1" applyBorder="1" applyAlignment="1">
      <alignment horizontal="center" vertical="top" wrapText="1"/>
    </xf>
    <xf numFmtId="3" fontId="54" fillId="0" borderId="12" xfId="0" applyNumberFormat="1" applyFont="1" applyBorder="1" applyAlignment="1">
      <alignment horizontal="center" vertical="top" wrapText="1"/>
    </xf>
    <xf numFmtId="4" fontId="2" fillId="34" borderId="10" xfId="0" applyNumberFormat="1" applyFont="1" applyFill="1" applyBorder="1" applyAlignment="1">
      <alignment horizontal="center" vertical="top" wrapText="1"/>
    </xf>
    <xf numFmtId="3" fontId="2" fillId="0" borderId="10" xfId="0" applyNumberFormat="1" applyFont="1" applyBorder="1" applyAlignment="1">
      <alignment horizontal="center" vertical="top" wrapText="1"/>
    </xf>
    <xf numFmtId="3" fontId="2" fillId="36" borderId="12" xfId="0" applyNumberFormat="1" applyFont="1" applyFill="1" applyBorder="1" applyAlignment="1">
      <alignment horizontal="center" vertical="top" wrapText="1"/>
    </xf>
    <xf numFmtId="3" fontId="54" fillId="34" borderId="11" xfId="0" applyNumberFormat="1" applyFont="1" applyFill="1" applyBorder="1" applyAlignment="1">
      <alignment horizontal="center" vertical="top" wrapText="1"/>
    </xf>
    <xf numFmtId="0" fontId="2" fillId="48" borderId="10" xfId="0" applyFont="1" applyFill="1" applyBorder="1" applyAlignment="1">
      <alignment horizontal="center" vertical="center" wrapText="1"/>
    </xf>
    <xf numFmtId="0" fontId="53" fillId="0" borderId="14" xfId="0" applyFont="1" applyBorder="1" applyAlignment="1">
      <alignment horizontal="center" vertical="center" wrapText="1"/>
    </xf>
    <xf numFmtId="0" fontId="53" fillId="48" borderId="29" xfId="0" applyFont="1" applyFill="1" applyBorder="1" applyAlignment="1">
      <alignment/>
    </xf>
    <xf numFmtId="0" fontId="63" fillId="48" borderId="10" xfId="0" applyFont="1" applyFill="1" applyBorder="1" applyAlignment="1">
      <alignment vertical="top"/>
    </xf>
    <xf numFmtId="0" fontId="0" fillId="48" borderId="29" xfId="0" applyFill="1" applyBorder="1" applyAlignment="1">
      <alignment/>
    </xf>
    <xf numFmtId="0" fontId="0" fillId="48" borderId="12" xfId="0" applyFill="1" applyBorder="1" applyAlignment="1">
      <alignment/>
    </xf>
    <xf numFmtId="0" fontId="2" fillId="48" borderId="11" xfId="0" applyFont="1" applyFill="1" applyBorder="1" applyAlignment="1">
      <alignment vertical="center" wrapText="1"/>
    </xf>
    <xf numFmtId="0" fontId="0" fillId="48" borderId="10" xfId="0" applyFill="1" applyBorder="1" applyAlignment="1">
      <alignment/>
    </xf>
    <xf numFmtId="0" fontId="2" fillId="0" borderId="14" xfId="0" applyFont="1" applyBorder="1" applyAlignment="1">
      <alignment horizontal="center" vertical="top" wrapText="1"/>
    </xf>
    <xf numFmtId="0" fontId="4" fillId="41" borderId="14" xfId="0" applyFont="1" applyFill="1" applyBorder="1" applyAlignment="1">
      <alignment vertical="top" wrapText="1"/>
    </xf>
    <xf numFmtId="0" fontId="53" fillId="0" borderId="11" xfId="0" applyFont="1" applyBorder="1" applyAlignment="1">
      <alignment vertical="top"/>
    </xf>
    <xf numFmtId="0" fontId="53" fillId="34" borderId="0" xfId="0" applyFont="1" applyFill="1" applyAlignment="1">
      <alignment/>
    </xf>
    <xf numFmtId="0" fontId="4" fillId="34" borderId="12" xfId="0" applyFont="1" applyFill="1" applyBorder="1" applyAlignment="1">
      <alignment horizontal="center" vertical="center" wrapText="1"/>
    </xf>
    <xf numFmtId="15" fontId="2" fillId="25" borderId="12" xfId="0" applyNumberFormat="1" applyFont="1" applyFill="1" applyBorder="1" applyAlignment="1">
      <alignment horizontal="center" vertical="top" wrapText="1"/>
    </xf>
    <xf numFmtId="0" fontId="4" fillId="34" borderId="12" xfId="0" applyFont="1" applyFill="1" applyBorder="1" applyAlignment="1">
      <alignment horizontal="center" vertical="top" wrapText="1"/>
    </xf>
    <xf numFmtId="0" fontId="2" fillId="25" borderId="31" xfId="0" applyFont="1" applyFill="1" applyBorder="1" applyAlignment="1">
      <alignment vertical="top" wrapText="1"/>
    </xf>
    <xf numFmtId="0" fontId="4" fillId="41" borderId="10" xfId="0" applyFont="1" applyFill="1" applyBorder="1" applyAlignment="1">
      <alignment vertical="top" wrapText="1"/>
    </xf>
    <xf numFmtId="0" fontId="57" fillId="0" borderId="32" xfId="0" applyFont="1" applyBorder="1" applyAlignment="1">
      <alignment vertical="top"/>
    </xf>
    <xf numFmtId="0" fontId="2" fillId="34" borderId="14" xfId="0" applyFont="1" applyFill="1" applyBorder="1" applyAlignment="1">
      <alignment horizontal="center" vertical="top" wrapText="1"/>
    </xf>
    <xf numFmtId="3" fontId="2" fillId="34" borderId="14" xfId="0" applyNumberFormat="1" applyFont="1" applyFill="1" applyBorder="1" applyAlignment="1">
      <alignment horizontal="center" vertical="top" wrapText="1"/>
    </xf>
    <xf numFmtId="0" fontId="54" fillId="43" borderId="14" xfId="0" applyFont="1" applyFill="1" applyBorder="1" applyAlignment="1">
      <alignment horizontal="center" vertical="top" wrapText="1"/>
    </xf>
    <xf numFmtId="0" fontId="4" fillId="0" borderId="14" xfId="0" applyFont="1" applyBorder="1" applyAlignment="1">
      <alignment vertical="top" wrapText="1"/>
    </xf>
    <xf numFmtId="0" fontId="7" fillId="0" borderId="12" xfId="0" applyFont="1" applyBorder="1" applyAlignment="1">
      <alignment horizontal="center" vertical="top" wrapText="1"/>
    </xf>
    <xf numFmtId="167" fontId="53" fillId="0" borderId="14" xfId="44" applyFont="1" applyFill="1" applyBorder="1" applyAlignment="1">
      <alignment horizontal="center" vertical="top" wrapText="1"/>
    </xf>
    <xf numFmtId="0" fontId="53" fillId="0" borderId="30" xfId="0" applyFont="1" applyBorder="1" applyAlignment="1">
      <alignment vertical="top"/>
    </xf>
    <xf numFmtId="0" fontId="2" fillId="34" borderId="12" xfId="0" applyFont="1" applyFill="1" applyBorder="1" applyAlignment="1">
      <alignment vertical="center" wrapText="1"/>
    </xf>
    <xf numFmtId="0" fontId="2" fillId="25" borderId="10" xfId="0" applyFont="1" applyFill="1" applyBorder="1" applyAlignment="1">
      <alignment vertical="top" wrapText="1"/>
    </xf>
    <xf numFmtId="0" fontId="54" fillId="34" borderId="10" xfId="0" applyFont="1" applyFill="1" applyBorder="1" applyAlignment="1">
      <alignment vertical="center" wrapText="1"/>
    </xf>
    <xf numFmtId="167" fontId="4" fillId="0" borderId="10" xfId="44" applyFont="1" applyFill="1" applyBorder="1" applyAlignment="1">
      <alignment horizontal="left" vertical="top" wrapText="1"/>
    </xf>
    <xf numFmtId="0" fontId="4" fillId="34" borderId="14" xfId="0" applyFont="1" applyFill="1" applyBorder="1" applyAlignment="1">
      <alignment horizontal="center" vertical="top" wrapText="1"/>
    </xf>
    <xf numFmtId="0" fontId="58" fillId="34" borderId="10" xfId="0" applyFont="1" applyFill="1" applyBorder="1" applyAlignment="1">
      <alignment horizontal="center" vertical="top" wrapText="1"/>
    </xf>
    <xf numFmtId="166" fontId="4" fillId="34" borderId="10" xfId="0" applyNumberFormat="1" applyFont="1" applyFill="1" applyBorder="1" applyAlignment="1">
      <alignment horizontal="center" vertical="top" wrapText="1"/>
    </xf>
    <xf numFmtId="0" fontId="53" fillId="0" borderId="32" xfId="0" applyFont="1" applyBorder="1" applyAlignment="1">
      <alignment horizontal="left" vertical="top" wrapText="1"/>
    </xf>
    <xf numFmtId="0" fontId="4" fillId="34" borderId="15" xfId="0" applyFont="1" applyFill="1" applyBorder="1" applyAlignment="1">
      <alignment horizontal="left" vertical="top" wrapText="1"/>
    </xf>
    <xf numFmtId="9" fontId="54" fillId="0" borderId="10" xfId="0" applyNumberFormat="1" applyFont="1" applyBorder="1" applyAlignment="1">
      <alignment horizontal="center" vertical="top"/>
    </xf>
    <xf numFmtId="15" fontId="54" fillId="0" borderId="10" xfId="0" applyNumberFormat="1" applyFont="1" applyBorder="1" applyAlignment="1">
      <alignment horizontal="center" vertical="top" wrapText="1"/>
    </xf>
    <xf numFmtId="0" fontId="4" fillId="0" borderId="11" xfId="0" applyFont="1" applyBorder="1" applyAlignment="1" applyProtection="1">
      <alignment horizontal="left" vertical="center" wrapText="1"/>
      <protection hidden="1" locked="0"/>
    </xf>
    <xf numFmtId="9" fontId="57" fillId="0" borderId="10" xfId="0" applyNumberFormat="1" applyFont="1" applyBorder="1" applyAlignment="1">
      <alignment vertical="top"/>
    </xf>
    <xf numFmtId="6" fontId="4" fillId="36" borderId="10" xfId="0" applyNumberFormat="1" applyFont="1" applyFill="1" applyBorder="1" applyAlignment="1">
      <alignment horizontal="center" vertical="top" wrapText="1"/>
    </xf>
    <xf numFmtId="164" fontId="4" fillId="0" borderId="10" xfId="0" applyNumberFormat="1" applyFont="1" applyBorder="1" applyAlignment="1">
      <alignment horizontal="left" vertical="top" wrapText="1"/>
    </xf>
    <xf numFmtId="0" fontId="4" fillId="34" borderId="12" xfId="0" applyFont="1" applyFill="1" applyBorder="1" applyAlignment="1" applyProtection="1">
      <alignment horizontal="left" vertical="top" wrapText="1"/>
      <protection hidden="1" locked="0"/>
    </xf>
    <xf numFmtId="167" fontId="53" fillId="0" borderId="10" xfId="44" applyFont="1" applyFill="1" applyBorder="1" applyAlignment="1">
      <alignment horizontal="left" vertical="top" wrapText="1"/>
    </xf>
    <xf numFmtId="0" fontId="53" fillId="52" borderId="10" xfId="0" applyFont="1" applyFill="1" applyBorder="1" applyAlignment="1">
      <alignment vertical="top" wrapText="1"/>
    </xf>
    <xf numFmtId="0" fontId="4" fillId="52" borderId="10" xfId="0" applyFont="1" applyFill="1" applyBorder="1" applyAlignment="1">
      <alignment horizontal="left" vertical="top" wrapText="1"/>
    </xf>
    <xf numFmtId="0" fontId="4" fillId="53" borderId="10" xfId="0" applyFont="1" applyFill="1" applyBorder="1" applyAlignment="1" applyProtection="1">
      <alignment horizontal="left" vertical="top" wrapText="1"/>
      <protection hidden="1" locked="0"/>
    </xf>
    <xf numFmtId="9" fontId="4" fillId="53" borderId="12" xfId="0" applyNumberFormat="1" applyFont="1" applyFill="1" applyBorder="1" applyAlignment="1" applyProtection="1">
      <alignment horizontal="left" vertical="top" wrapText="1"/>
      <protection hidden="1" locked="0"/>
    </xf>
    <xf numFmtId="9" fontId="4" fillId="53" borderId="10" xfId="0" applyNumberFormat="1" applyFont="1" applyFill="1" applyBorder="1" applyAlignment="1" applyProtection="1">
      <alignment horizontal="left" vertical="top" wrapText="1"/>
      <protection hidden="1" locked="0"/>
    </xf>
    <xf numFmtId="0" fontId="4" fillId="53" borderId="10" xfId="0" applyFont="1" applyFill="1" applyBorder="1" applyAlignment="1">
      <alignment vertical="top" wrapText="1"/>
    </xf>
    <xf numFmtId="0" fontId="4" fillId="53" borderId="10" xfId="0" applyFont="1" applyFill="1" applyBorder="1" applyAlignment="1">
      <alignment horizontal="left" vertical="top" wrapText="1"/>
    </xf>
    <xf numFmtId="0" fontId="53" fillId="53" borderId="10" xfId="0" applyFont="1" applyFill="1" applyBorder="1" applyAlignment="1">
      <alignment horizontal="left" vertical="top" wrapText="1"/>
    </xf>
    <xf numFmtId="0" fontId="4" fillId="54" borderId="10" xfId="0" applyFont="1" applyFill="1" applyBorder="1" applyAlignment="1">
      <alignment horizontal="center" vertical="top" wrapText="1"/>
    </xf>
    <xf numFmtId="0" fontId="53" fillId="54" borderId="10" xfId="0" applyFont="1" applyFill="1" applyBorder="1" applyAlignment="1">
      <alignment horizontal="center" vertical="top" wrapText="1"/>
    </xf>
    <xf numFmtId="0" fontId="4" fillId="54" borderId="10" xfId="0" applyFont="1" applyFill="1" applyBorder="1" applyAlignment="1">
      <alignment horizontal="left" vertical="top" wrapText="1"/>
    </xf>
    <xf numFmtId="0" fontId="4" fillId="9" borderId="11" xfId="0" applyFont="1" applyFill="1" applyBorder="1" applyAlignment="1">
      <alignment vertical="top" wrapText="1"/>
    </xf>
    <xf numFmtId="0" fontId="4" fillId="9" borderId="10" xfId="0" applyFont="1" applyFill="1" applyBorder="1" applyAlignment="1">
      <alignment vertical="top" wrapText="1"/>
    </xf>
    <xf numFmtId="0" fontId="53" fillId="9" borderId="10" xfId="0" applyFont="1" applyFill="1" applyBorder="1" applyAlignment="1">
      <alignment horizontal="left" vertical="top" wrapText="1"/>
    </xf>
    <xf numFmtId="0" fontId="4" fillId="55" borderId="11" xfId="0" applyFont="1" applyFill="1" applyBorder="1" applyAlignment="1">
      <alignment horizontal="left" vertical="top" wrapText="1"/>
    </xf>
    <xf numFmtId="3" fontId="54" fillId="0" borderId="0" xfId="0" applyNumberFormat="1" applyFont="1" applyAlignment="1">
      <alignment horizontal="center" vertical="top"/>
    </xf>
    <xf numFmtId="3" fontId="2" fillId="44" borderId="11" xfId="0" applyNumberFormat="1" applyFont="1" applyFill="1" applyBorder="1" applyAlignment="1">
      <alignment horizontal="center" vertical="top" wrapText="1"/>
    </xf>
    <xf numFmtId="0" fontId="54" fillId="44" borderId="10" xfId="0" applyFont="1" applyFill="1" applyBorder="1" applyAlignment="1">
      <alignment horizontal="center" vertical="top" wrapText="1"/>
    </xf>
    <xf numFmtId="0" fontId="4" fillId="40" borderId="10" xfId="0" applyFont="1" applyFill="1" applyBorder="1" applyAlignment="1">
      <alignment horizontal="left" vertical="top" wrapText="1"/>
    </xf>
    <xf numFmtId="0" fontId="4" fillId="40" borderId="11" xfId="0" applyFont="1" applyFill="1" applyBorder="1" applyAlignment="1">
      <alignment horizontal="left" vertical="top" wrapText="1"/>
    </xf>
    <xf numFmtId="0" fontId="4" fillId="56" borderId="10" xfId="0" applyFont="1" applyFill="1" applyBorder="1" applyAlignment="1">
      <alignment vertical="top" wrapText="1"/>
    </xf>
    <xf numFmtId="0" fontId="53" fillId="56" borderId="11" xfId="0" applyFont="1" applyFill="1" applyBorder="1" applyAlignment="1">
      <alignment vertical="top" wrapText="1"/>
    </xf>
    <xf numFmtId="0" fontId="4" fillId="56" borderId="14" xfId="0" applyFont="1" applyFill="1" applyBorder="1" applyAlignment="1">
      <alignment vertical="top" wrapText="1"/>
    </xf>
    <xf numFmtId="0" fontId="4" fillId="40" borderId="12" xfId="0" applyFont="1" applyFill="1" applyBorder="1" applyAlignment="1">
      <alignment horizontal="left" vertical="top" wrapText="1"/>
    </xf>
    <xf numFmtId="0" fontId="0" fillId="0" borderId="10" xfId="0" applyBorder="1" applyAlignment="1">
      <alignment horizontal="center" vertical="top"/>
    </xf>
    <xf numFmtId="3" fontId="54" fillId="0" borderId="11" xfId="0" applyNumberFormat="1" applyFont="1" applyBorder="1" applyAlignment="1">
      <alignment horizontal="center" vertical="top"/>
    </xf>
    <xf numFmtId="0" fontId="4" fillId="0" borderId="12" xfId="0" applyFont="1" applyBorder="1" applyAlignment="1" applyProtection="1">
      <alignment horizontal="center" vertical="top" wrapText="1"/>
      <protection hidden="1" locked="0"/>
    </xf>
    <xf numFmtId="172" fontId="53" fillId="0" borderId="10" xfId="0" applyNumberFormat="1" applyFont="1" applyBorder="1" applyAlignment="1">
      <alignment horizontal="center" vertical="top" wrapText="1"/>
    </xf>
    <xf numFmtId="172" fontId="53" fillId="0" borderId="28" xfId="0" applyNumberFormat="1" applyFont="1" applyBorder="1" applyAlignment="1">
      <alignment horizontal="center" vertical="top" wrapText="1"/>
    </xf>
    <xf numFmtId="166" fontId="4" fillId="0" borderId="10" xfId="0" applyNumberFormat="1" applyFont="1" applyBorder="1" applyAlignment="1" applyProtection="1">
      <alignment horizontal="center" vertical="top" wrapText="1"/>
      <protection hidden="1" locked="0"/>
    </xf>
    <xf numFmtId="3" fontId="4" fillId="0" borderId="10" xfId="0" applyNumberFormat="1" applyFont="1" applyBorder="1" applyAlignment="1" applyProtection="1">
      <alignment horizontal="center" vertical="top" wrapText="1"/>
      <protection hidden="1" locked="0"/>
    </xf>
    <xf numFmtId="165" fontId="53" fillId="0" borderId="10" xfId="0" applyNumberFormat="1"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53" fillId="0" borderId="10" xfId="0" applyFont="1" applyBorder="1" applyAlignment="1">
      <alignment horizontal="center" vertical="center"/>
    </xf>
    <xf numFmtId="0" fontId="54" fillId="0" borderId="10" xfId="0" applyFont="1" applyBorder="1" applyAlignment="1">
      <alignment horizontal="center" vertical="top"/>
    </xf>
    <xf numFmtId="0" fontId="53" fillId="0" borderId="12"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4" xfId="0" applyFont="1" applyBorder="1" applyAlignment="1">
      <alignment horizontal="left" vertical="center" wrapText="1"/>
    </xf>
    <xf numFmtId="0" fontId="53" fillId="0" borderId="11" xfId="0" applyFont="1" applyBorder="1" applyAlignment="1">
      <alignment horizontal="left" vertical="center" wrapText="1"/>
    </xf>
    <xf numFmtId="0" fontId="54" fillId="0" borderId="14" xfId="0" applyFont="1" applyBorder="1" applyAlignment="1">
      <alignment horizontal="center" vertical="top" wrapText="1"/>
    </xf>
    <xf numFmtId="0" fontId="54" fillId="0" borderId="11" xfId="0" applyFont="1" applyBorder="1" applyAlignment="1">
      <alignment horizontal="center" vertical="top" wrapText="1"/>
    </xf>
    <xf numFmtId="0" fontId="53" fillId="0" borderId="12" xfId="0" applyFont="1" applyBorder="1" applyAlignment="1">
      <alignment horizontal="center" vertical="top" wrapText="1"/>
    </xf>
    <xf numFmtId="0" fontId="53" fillId="0" borderId="14" xfId="0" applyFont="1" applyBorder="1" applyAlignment="1">
      <alignment horizontal="center" vertical="top" wrapText="1"/>
    </xf>
    <xf numFmtId="0" fontId="53" fillId="0" borderId="11" xfId="0" applyFont="1" applyBorder="1" applyAlignment="1">
      <alignment horizontal="center" vertical="top" wrapText="1"/>
    </xf>
    <xf numFmtId="0" fontId="53" fillId="0" borderId="12" xfId="0" applyFont="1" applyBorder="1" applyAlignment="1">
      <alignment horizontal="center" vertical="center"/>
    </xf>
    <xf numFmtId="0" fontId="53" fillId="0" borderId="14" xfId="0" applyFont="1" applyBorder="1" applyAlignment="1">
      <alignment horizontal="center" vertical="center"/>
    </xf>
    <xf numFmtId="0" fontId="53" fillId="0" borderId="11" xfId="0" applyFont="1" applyBorder="1" applyAlignment="1">
      <alignment horizontal="center" vertical="center"/>
    </xf>
    <xf numFmtId="0" fontId="54" fillId="0" borderId="12" xfId="0" applyFont="1" applyBorder="1" applyAlignment="1">
      <alignment horizontal="center" vertical="top" wrapText="1"/>
    </xf>
    <xf numFmtId="0" fontId="4" fillId="0" borderId="10" xfId="0" applyFont="1" applyBorder="1" applyAlignment="1">
      <alignment horizontal="left" vertical="top" wrapText="1"/>
    </xf>
    <xf numFmtId="0" fontId="53" fillId="0" borderId="10" xfId="0" applyFont="1" applyBorder="1" applyAlignment="1">
      <alignment horizontal="center" vertical="top" wrapText="1"/>
    </xf>
    <xf numFmtId="0" fontId="2" fillId="0" borderId="10" xfId="0" applyFont="1" applyBorder="1" applyAlignment="1">
      <alignment horizontal="left" vertical="center" wrapText="1"/>
    </xf>
    <xf numFmtId="0" fontId="14" fillId="0" borderId="28" xfId="0" applyFont="1" applyBorder="1" applyAlignment="1">
      <alignment horizontal="left" vertical="center"/>
    </xf>
    <xf numFmtId="0" fontId="14" fillId="0" borderId="13" xfId="0" applyFont="1" applyBorder="1" applyAlignment="1">
      <alignment horizontal="left" vertical="center"/>
    </xf>
    <xf numFmtId="0" fontId="53" fillId="0" borderId="10" xfId="0" applyFont="1" applyBorder="1" applyAlignment="1">
      <alignment horizontal="center" vertical="top"/>
    </xf>
    <xf numFmtId="0" fontId="53" fillId="0" borderId="12" xfId="0" applyFont="1" applyBorder="1" applyAlignment="1">
      <alignment horizontal="left" vertical="top" wrapText="1"/>
    </xf>
    <xf numFmtId="0" fontId="53"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53" fillId="0" borderId="10" xfId="0" applyFont="1" applyBorder="1" applyAlignment="1">
      <alignment horizontal="center"/>
    </xf>
    <xf numFmtId="0" fontId="53" fillId="0" borderId="10" xfId="0" applyFont="1" applyBorder="1" applyAlignment="1">
      <alignment horizontal="left" vertical="top" wrapText="1"/>
    </xf>
    <xf numFmtId="0" fontId="53" fillId="0" borderId="14" xfId="0" applyFont="1" applyBorder="1" applyAlignment="1">
      <alignment horizontal="left" vertical="top"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1" xfId="0" applyFont="1" applyBorder="1" applyAlignment="1">
      <alignment horizontal="left" vertical="center" wrapText="1"/>
    </xf>
    <xf numFmtId="0" fontId="6" fillId="0" borderId="12" xfId="0" applyFont="1" applyBorder="1" applyAlignment="1">
      <alignment horizontal="center" vertical="top" wrapText="1"/>
    </xf>
    <xf numFmtId="0" fontId="6" fillId="0" borderId="14" xfId="0" applyFont="1" applyBorder="1" applyAlignment="1">
      <alignment horizontal="center" vertical="top" wrapText="1"/>
    </xf>
    <xf numFmtId="0" fontId="6" fillId="0" borderId="11" xfId="0" applyFont="1" applyBorder="1" applyAlignment="1">
      <alignment horizontal="center" vertical="top" wrapText="1"/>
    </xf>
    <xf numFmtId="0" fontId="5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2" fillId="19" borderId="31" xfId="0" applyFont="1" applyFill="1" applyBorder="1" applyAlignment="1">
      <alignment horizontal="center" vertical="center" wrapText="1"/>
    </xf>
    <xf numFmtId="0" fontId="2" fillId="19" borderId="16" xfId="0" applyFont="1" applyFill="1" applyBorder="1" applyAlignment="1">
      <alignment horizontal="center" vertical="center" wrapText="1"/>
    </xf>
    <xf numFmtId="0" fontId="4" fillId="0" borderId="10" xfId="0" applyFont="1" applyBorder="1" applyAlignment="1">
      <alignment horizontal="left" vertical="center" wrapText="1"/>
    </xf>
    <xf numFmtId="0" fontId="54" fillId="0" borderId="10" xfId="0" applyFont="1" applyBorder="1" applyAlignment="1">
      <alignment horizontal="left" vertical="center" wrapText="1"/>
    </xf>
    <xf numFmtId="0" fontId="4" fillId="0" borderId="14" xfId="0" applyFont="1" applyBorder="1" applyAlignment="1">
      <alignment horizontal="left" vertical="top"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0" fontId="4" fillId="0" borderId="10" xfId="0" applyFont="1" applyBorder="1" applyAlignment="1">
      <alignment horizontal="center" vertical="top" wrapText="1"/>
    </xf>
    <xf numFmtId="0" fontId="2" fillId="0" borderId="14" xfId="0" applyFont="1" applyBorder="1" applyAlignment="1">
      <alignment horizontal="center" vertical="center" wrapText="1"/>
    </xf>
    <xf numFmtId="0" fontId="2" fillId="0" borderId="10" xfId="0" applyFont="1" applyBorder="1" applyAlignment="1">
      <alignment horizontal="left" vertical="top" wrapText="1"/>
    </xf>
    <xf numFmtId="0" fontId="2" fillId="25" borderId="12" xfId="0" applyFont="1" applyFill="1" applyBorder="1" applyAlignment="1">
      <alignment horizontal="center" wrapText="1"/>
    </xf>
    <xf numFmtId="0" fontId="2" fillId="25" borderId="14" xfId="0" applyFont="1" applyFill="1" applyBorder="1" applyAlignment="1">
      <alignment horizontal="center" wrapText="1"/>
    </xf>
    <xf numFmtId="0" fontId="7" fillId="25" borderId="14" xfId="0" applyFont="1" applyFill="1" applyBorder="1" applyAlignment="1">
      <alignment horizontal="center" wrapText="1"/>
    </xf>
    <xf numFmtId="0" fontId="7" fillId="25" borderId="11" xfId="0" applyFont="1" applyFill="1" applyBorder="1" applyAlignment="1">
      <alignment horizontal="center" wrapText="1"/>
    </xf>
    <xf numFmtId="0" fontId="2" fillId="19" borderId="12" xfId="0" applyFont="1" applyFill="1" applyBorder="1" applyAlignment="1">
      <alignment horizontal="center" vertical="top" wrapText="1"/>
    </xf>
    <xf numFmtId="0" fontId="2" fillId="19" borderId="11" xfId="0" applyFont="1" applyFill="1" applyBorder="1" applyAlignment="1">
      <alignment horizontal="center" vertical="top" wrapText="1"/>
    </xf>
    <xf numFmtId="0" fontId="2" fillId="19" borderId="12" xfId="0" applyFont="1" applyFill="1" applyBorder="1" applyAlignment="1">
      <alignment horizontal="left" vertical="center" wrapText="1"/>
    </xf>
    <xf numFmtId="0" fontId="2" fillId="19" borderId="11" xfId="0" applyFont="1" applyFill="1" applyBorder="1" applyAlignment="1">
      <alignment horizontal="left" vertical="center" wrapText="1"/>
    </xf>
    <xf numFmtId="0" fontId="2" fillId="19" borderId="12" xfId="0" applyFont="1" applyFill="1" applyBorder="1" applyAlignment="1">
      <alignment horizontal="left" vertical="top" wrapText="1"/>
    </xf>
    <xf numFmtId="0" fontId="2" fillId="19" borderId="11" xfId="0" applyFont="1" applyFill="1" applyBorder="1" applyAlignment="1">
      <alignment horizontal="left" vertical="top" wrapText="1"/>
    </xf>
    <xf numFmtId="0" fontId="2" fillId="19" borderId="12"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53" fillId="0" borderId="12" xfId="0" applyFont="1" applyBorder="1" applyAlignment="1">
      <alignment horizontal="left" vertical="center" wrapText="1"/>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54" fillId="0" borderId="10" xfId="0" applyFont="1" applyBorder="1" applyAlignment="1">
      <alignment horizontal="center" vertical="top" wrapText="1"/>
    </xf>
    <xf numFmtId="0" fontId="4" fillId="0" borderId="33" xfId="0" applyFont="1" applyBorder="1" applyAlignment="1">
      <alignment horizontal="left" vertical="center" wrapText="1"/>
    </xf>
    <xf numFmtId="0" fontId="56" fillId="0" borderId="12"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19" borderId="12" xfId="0" applyFont="1" applyFill="1" applyBorder="1" applyAlignment="1">
      <alignment horizontal="center" vertical="top"/>
    </xf>
    <xf numFmtId="0" fontId="0" fillId="0" borderId="11" xfId="0" applyBorder="1" applyAlignment="1">
      <alignment/>
    </xf>
    <xf numFmtId="0" fontId="2" fillId="33" borderId="20" xfId="0" applyFont="1" applyFill="1" applyBorder="1" applyAlignment="1">
      <alignment horizontal="center" vertical="center"/>
    </xf>
    <xf numFmtId="0" fontId="2" fillId="33" borderId="13" xfId="0" applyFont="1" applyFill="1" applyBorder="1" applyAlignment="1">
      <alignment horizontal="center" vertical="center"/>
    </xf>
    <xf numFmtId="0" fontId="54" fillId="0" borderId="12" xfId="0" applyFont="1" applyBorder="1" applyAlignment="1">
      <alignment horizontal="left" vertical="center" wrapText="1"/>
    </xf>
    <xf numFmtId="0" fontId="54" fillId="0" borderId="14" xfId="0" applyFont="1" applyBorder="1" applyAlignment="1">
      <alignment horizontal="left" vertical="center" wrapText="1"/>
    </xf>
    <xf numFmtId="0" fontId="54" fillId="0" borderId="11" xfId="0" applyFont="1" applyBorder="1" applyAlignment="1">
      <alignment horizontal="left" vertical="center" wrapText="1"/>
    </xf>
    <xf numFmtId="0" fontId="2" fillId="0" borderId="14" xfId="0" applyFont="1" applyBorder="1" applyAlignment="1">
      <alignment horizontal="left" vertical="center" wrapText="1"/>
    </xf>
    <xf numFmtId="0" fontId="0" fillId="0" borderId="15" xfId="0" applyBorder="1" applyAlignment="1">
      <alignment horizontal="center"/>
    </xf>
    <xf numFmtId="0" fontId="4" fillId="41" borderId="12" xfId="0" applyFont="1" applyFill="1" applyBorder="1" applyAlignment="1">
      <alignment horizontal="center" vertical="center" wrapText="1"/>
    </xf>
    <xf numFmtId="0" fontId="4" fillId="41" borderId="14" xfId="0" applyFont="1" applyFill="1" applyBorder="1" applyAlignment="1">
      <alignment horizontal="center" vertical="center" wrapText="1"/>
    </xf>
    <xf numFmtId="0" fontId="4" fillId="41" borderId="11" xfId="0" applyFont="1" applyFill="1" applyBorder="1" applyAlignment="1">
      <alignment horizontal="center" vertical="center" wrapText="1"/>
    </xf>
    <xf numFmtId="0" fontId="7" fillId="25" borderId="12" xfId="0" applyFont="1" applyFill="1" applyBorder="1" applyAlignment="1">
      <alignment horizontal="center" wrapText="1"/>
    </xf>
    <xf numFmtId="0" fontId="4" fillId="37" borderId="12" xfId="0" applyFont="1" applyFill="1" applyBorder="1" applyAlignment="1">
      <alignment horizontal="left" vertical="center" wrapText="1"/>
    </xf>
    <xf numFmtId="0" fontId="4" fillId="37" borderId="14" xfId="0" applyFont="1" applyFill="1" applyBorder="1" applyAlignment="1">
      <alignment horizontal="left" vertical="center" wrapText="1"/>
    </xf>
    <xf numFmtId="0" fontId="4" fillId="37" borderId="11" xfId="0" applyFont="1" applyFill="1" applyBorder="1" applyAlignment="1">
      <alignment horizontal="left" vertical="center" wrapText="1"/>
    </xf>
    <xf numFmtId="0" fontId="53" fillId="37" borderId="12" xfId="0" applyFont="1" applyFill="1" applyBorder="1" applyAlignment="1">
      <alignment horizontal="left" vertical="center" wrapText="1"/>
    </xf>
    <xf numFmtId="0" fontId="53" fillId="37" borderId="14" xfId="0" applyFont="1" applyFill="1" applyBorder="1" applyAlignment="1">
      <alignment horizontal="left" vertical="center" wrapText="1"/>
    </xf>
    <xf numFmtId="0" fontId="53" fillId="37" borderId="11" xfId="0" applyFont="1" applyFill="1" applyBorder="1" applyAlignment="1">
      <alignment horizontal="left" vertical="center" wrapText="1"/>
    </xf>
    <xf numFmtId="0" fontId="2" fillId="19" borderId="20" xfId="0" applyFont="1" applyFill="1" applyBorder="1" applyAlignment="1">
      <alignment horizontal="center" vertical="center"/>
    </xf>
    <xf numFmtId="0" fontId="2" fillId="19" borderId="28" xfId="0" applyFont="1" applyFill="1" applyBorder="1" applyAlignment="1">
      <alignment horizontal="center" vertical="center"/>
    </xf>
    <xf numFmtId="0" fontId="2" fillId="19" borderId="13" xfId="0" applyFont="1" applyFill="1" applyBorder="1" applyAlignment="1">
      <alignment horizontal="center" vertical="center"/>
    </xf>
    <xf numFmtId="0" fontId="54" fillId="0" borderId="12"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1" xfId="0" applyFont="1" applyBorder="1" applyAlignment="1">
      <alignment horizontal="center" vertical="center" wrapText="1"/>
    </xf>
    <xf numFmtId="0" fontId="53" fillId="0" borderId="33" xfId="0" applyFont="1" applyBorder="1" applyAlignment="1">
      <alignment horizontal="left" vertical="center" wrapText="1"/>
    </xf>
    <xf numFmtId="0" fontId="54" fillId="0" borderId="33" xfId="0" applyFont="1" applyBorder="1" applyAlignment="1">
      <alignment horizontal="center" vertical="center" wrapText="1"/>
    </xf>
    <xf numFmtId="0" fontId="2" fillId="0" borderId="10" xfId="0" applyFont="1" applyBorder="1" applyAlignment="1">
      <alignment horizontal="center" vertical="top" wrapText="1"/>
    </xf>
    <xf numFmtId="0" fontId="9" fillId="0" borderId="21" xfId="0" applyFont="1" applyBorder="1" applyAlignment="1">
      <alignment horizontal="center"/>
    </xf>
    <xf numFmtId="0" fontId="9" fillId="0" borderId="31" xfId="0" applyFont="1" applyBorder="1" applyAlignment="1">
      <alignment horizontal="center"/>
    </xf>
    <xf numFmtId="0" fontId="9" fillId="0" borderId="16" xfId="0" applyFont="1" applyBorder="1" applyAlignment="1">
      <alignment horizontal="center"/>
    </xf>
    <xf numFmtId="0" fontId="64" fillId="0" borderId="12"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pplyProtection="1">
      <alignment horizontal="center" vertical="center" wrapText="1"/>
      <protection hidden="1" locked="0"/>
    </xf>
    <xf numFmtId="0" fontId="53" fillId="0" borderId="29" xfId="0" applyFont="1" applyBorder="1" applyAlignment="1">
      <alignment horizontal="center" vertical="center" wrapText="1"/>
    </xf>
    <xf numFmtId="0" fontId="53" fillId="0" borderId="0" xfId="0" applyFont="1" applyAlignment="1">
      <alignment horizontal="center" vertical="center" wrapText="1"/>
    </xf>
    <xf numFmtId="0" fontId="53" fillId="0" borderId="15" xfId="0" applyFont="1" applyBorder="1" applyAlignment="1">
      <alignment horizontal="center" vertical="center" wrapText="1"/>
    </xf>
    <xf numFmtId="0" fontId="4" fillId="0" borderId="12" xfId="0" applyFont="1" applyBorder="1" applyAlignment="1">
      <alignment horizontal="left" wrapText="1"/>
    </xf>
    <xf numFmtId="0" fontId="4" fillId="0" borderId="11" xfId="0" applyFont="1" applyBorder="1" applyAlignment="1">
      <alignment horizontal="left" wrapText="1"/>
    </xf>
    <xf numFmtId="0" fontId="4" fillId="43" borderId="12" xfId="0" applyFont="1" applyFill="1" applyBorder="1" applyAlignment="1">
      <alignment horizontal="center" vertical="center" wrapText="1"/>
    </xf>
    <xf numFmtId="0" fontId="4" fillId="43" borderId="14" xfId="0" applyFont="1" applyFill="1" applyBorder="1" applyAlignment="1">
      <alignment horizontal="center" vertical="center" wrapText="1"/>
    </xf>
    <xf numFmtId="0" fontId="4" fillId="43"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2" xfId="0" applyFont="1" applyBorder="1" applyAlignment="1" applyProtection="1">
      <alignment horizontal="center" vertical="center" wrapText="1"/>
      <protection hidden="1" locked="0"/>
    </xf>
    <xf numFmtId="0" fontId="4" fillId="0" borderId="14" xfId="0" applyFont="1" applyBorder="1" applyAlignment="1" applyProtection="1">
      <alignment horizontal="center" vertical="center" wrapText="1"/>
      <protection hidden="1" locked="0"/>
    </xf>
    <xf numFmtId="0" fontId="4" fillId="0" borderId="11" xfId="0" applyFont="1" applyBorder="1" applyAlignment="1" applyProtection="1">
      <alignment horizontal="center" vertical="center" wrapText="1"/>
      <protection hidden="1" locked="0"/>
    </xf>
    <xf numFmtId="0" fontId="2" fillId="34" borderId="10" xfId="0" applyFont="1" applyFill="1" applyBorder="1" applyAlignment="1">
      <alignment horizontal="center" vertical="center" wrapText="1"/>
    </xf>
    <xf numFmtId="0" fontId="4" fillId="34" borderId="12" xfId="0" applyFont="1" applyFill="1" applyBorder="1" applyAlignment="1" applyProtection="1">
      <alignment horizontal="center" vertical="center" wrapText="1"/>
      <protection hidden="1" locked="0"/>
    </xf>
    <xf numFmtId="0" fontId="4" fillId="34" borderId="14" xfId="0" applyFont="1" applyFill="1" applyBorder="1" applyAlignment="1" applyProtection="1">
      <alignment horizontal="center" vertical="center" wrapText="1"/>
      <protection hidden="1" locked="0"/>
    </xf>
    <xf numFmtId="0" fontId="4" fillId="34" borderId="11" xfId="0" applyFont="1" applyFill="1" applyBorder="1" applyAlignment="1" applyProtection="1">
      <alignment horizontal="center" vertical="center" wrapText="1"/>
      <protection hidden="1" locked="0"/>
    </xf>
    <xf numFmtId="0" fontId="4" fillId="34" borderId="12"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3" fillId="0" borderId="12" xfId="0" applyFont="1" applyBorder="1" applyAlignment="1">
      <alignment vertical="center" wrapText="1"/>
    </xf>
    <xf numFmtId="0" fontId="53" fillId="0" borderId="11" xfId="0" applyFont="1" applyBorder="1" applyAlignment="1">
      <alignment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4" fillId="0" borderId="12" xfId="0" applyFont="1" applyBorder="1" applyAlignment="1" applyProtection="1">
      <alignment horizontal="left" vertical="center" wrapText="1"/>
      <protection hidden="1" locked="0"/>
    </xf>
    <xf numFmtId="0" fontId="4" fillId="0" borderId="14" xfId="0" applyFont="1" applyBorder="1" applyAlignment="1" applyProtection="1">
      <alignment horizontal="left" vertical="center" wrapText="1"/>
      <protection hidden="1" locked="0"/>
    </xf>
    <xf numFmtId="0" fontId="4" fillId="0" borderId="11" xfId="0" applyFont="1" applyBorder="1" applyAlignment="1" applyProtection="1">
      <alignment horizontal="left" vertical="center" wrapText="1"/>
      <protection hidden="1" locked="0"/>
    </xf>
    <xf numFmtId="0" fontId="4" fillId="0" borderId="12" xfId="0" applyFont="1" applyBorder="1" applyAlignment="1" applyProtection="1">
      <alignment horizontal="center" vertical="top" wrapText="1"/>
      <protection hidden="1" locked="0"/>
    </xf>
    <xf numFmtId="0" fontId="4" fillId="0" borderId="14" xfId="0" applyFont="1" applyBorder="1" applyAlignment="1" applyProtection="1">
      <alignment horizontal="center" vertical="top" wrapText="1"/>
      <protection hidden="1" locked="0"/>
    </xf>
    <xf numFmtId="0" fontId="4" fillId="0" borderId="11" xfId="0" applyFont="1" applyBorder="1" applyAlignment="1" applyProtection="1">
      <alignment horizontal="center" vertical="top" wrapText="1"/>
      <protection hidden="1" locked="0"/>
    </xf>
    <xf numFmtId="0" fontId="2" fillId="19" borderId="12" xfId="0" applyFont="1" applyFill="1" applyBorder="1" applyAlignment="1">
      <alignment horizontal="center" vertical="center"/>
    </xf>
    <xf numFmtId="0" fontId="0" fillId="0" borderId="11" xfId="0" applyBorder="1" applyAlignment="1">
      <alignment horizontal="center" vertical="center"/>
    </xf>
    <xf numFmtId="0" fontId="2" fillId="33" borderId="28" xfId="0" applyFont="1" applyFill="1" applyBorder="1" applyAlignment="1">
      <alignment horizontal="center" vertical="center"/>
    </xf>
    <xf numFmtId="0" fontId="2" fillId="19" borderId="10" xfId="0" applyFont="1" applyFill="1" applyBorder="1" applyAlignment="1">
      <alignment horizontal="center" vertical="center"/>
    </xf>
    <xf numFmtId="0" fontId="4" fillId="34" borderId="10"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53" fillId="34"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53" fillId="0" borderId="20" xfId="0" applyFont="1" applyBorder="1" applyAlignment="1">
      <alignment horizontal="left" vertical="top" wrapText="1"/>
    </xf>
    <xf numFmtId="0" fontId="54" fillId="34" borderId="12"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2" fillId="48" borderId="10" xfId="0" applyFont="1" applyFill="1" applyBorder="1" applyAlignment="1">
      <alignment horizontal="center" vertical="center"/>
    </xf>
    <xf numFmtId="0" fontId="62" fillId="0" borderId="0" xfId="0" applyFont="1" applyAlignment="1">
      <alignment horizontal="center"/>
    </xf>
    <xf numFmtId="0" fontId="2" fillId="48" borderId="10" xfId="0" applyFont="1" applyFill="1" applyBorder="1" applyAlignment="1">
      <alignment horizontal="center" vertical="center" wrapText="1"/>
    </xf>
    <xf numFmtId="0" fontId="2" fillId="48" borderId="10" xfId="0" applyFont="1" applyFill="1" applyBorder="1" applyAlignment="1">
      <alignment horizontal="left" vertical="center" wrapText="1"/>
    </xf>
    <xf numFmtId="0" fontId="53" fillId="48" borderId="10" xfId="0" applyFont="1" applyFill="1" applyBorder="1" applyAlignment="1">
      <alignment horizontal="left" vertical="center" wrapText="1"/>
    </xf>
    <xf numFmtId="0" fontId="2" fillId="48" borderId="20" xfId="0" applyFont="1" applyFill="1" applyBorder="1" applyAlignment="1">
      <alignment horizontal="center" vertical="center"/>
    </xf>
    <xf numFmtId="0" fontId="2" fillId="48" borderId="28" xfId="0" applyFont="1" applyFill="1" applyBorder="1" applyAlignment="1">
      <alignment horizontal="center" vertical="center"/>
    </xf>
    <xf numFmtId="0" fontId="2" fillId="48" borderId="13" xfId="0" applyFont="1" applyFill="1" applyBorder="1" applyAlignment="1">
      <alignment horizontal="center" vertical="center"/>
    </xf>
    <xf numFmtId="0" fontId="53" fillId="48" borderId="10" xfId="0" applyFont="1" applyFill="1" applyBorder="1" applyAlignment="1">
      <alignment horizontal="center" vertical="center"/>
    </xf>
    <xf numFmtId="0" fontId="2" fillId="48" borderId="20" xfId="0" applyFont="1" applyFill="1" applyBorder="1" applyAlignment="1">
      <alignment horizontal="center" vertical="center" wrapText="1"/>
    </xf>
    <xf numFmtId="0" fontId="53" fillId="48" borderId="10"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3 3" xfId="48"/>
    <cellStyle name="Comma 4" xfId="49"/>
    <cellStyle name="Comma 4 2" xfId="50"/>
    <cellStyle name="Currency" xfId="51"/>
    <cellStyle name="Currency [0]"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khumalo\AppData\Local\Microsoft\Windows\INetCache\Content.Outlook\CVUET4XH\Draft%202021%20-2022%20SDBIP%20Development%20Planning%20Servic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DTP"/>
      <sheetName val="Sheet1"/>
    </sheetNames>
    <sheetDataSet>
      <sheetData sheetId="0">
        <row r="32">
          <cell r="C32" t="str">
            <v>To facilitate participation of youth and previously disadvantaged individuals in the economy.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AK280"/>
  <sheetViews>
    <sheetView zoomScale="70" zoomScaleNormal="70" zoomScalePageLayoutView="0" workbookViewId="0" topLeftCell="A142">
      <selection activeCell="G135" sqref="G135"/>
    </sheetView>
  </sheetViews>
  <sheetFormatPr defaultColWidth="9.140625" defaultRowHeight="15"/>
  <cols>
    <col min="1" max="1" width="9.140625" style="0" customWidth="1"/>
    <col min="2" max="2" width="18.28125" style="0" customWidth="1"/>
    <col min="3" max="3" width="23.57421875" style="0" customWidth="1"/>
    <col min="5" max="5" width="23.7109375" style="0" customWidth="1"/>
    <col min="6" max="6" width="35.28125" style="0" customWidth="1"/>
    <col min="7" max="7" width="31.8515625" style="0" customWidth="1"/>
    <col min="8" max="8" width="9.140625" style="0" customWidth="1"/>
    <col min="9" max="9" width="12.00390625" style="0" customWidth="1"/>
    <col min="10" max="10" width="9.140625" style="0" customWidth="1"/>
    <col min="11" max="11" width="11.28125" style="0" customWidth="1"/>
    <col min="12" max="12" width="10.57421875" style="0" hidden="1" customWidth="1"/>
    <col min="13" max="13" width="10.57421875" style="0" bestFit="1" customWidth="1"/>
    <col min="14" max="14" width="13.8515625" style="0" bestFit="1" customWidth="1"/>
    <col min="15" max="15" width="14.421875" style="0" bestFit="1" customWidth="1"/>
    <col min="16" max="16" width="10.28125" style="0" bestFit="1" customWidth="1"/>
    <col min="17" max="17" width="13.421875" style="0" bestFit="1" customWidth="1"/>
    <col min="18" max="18" width="14.421875" style="0" bestFit="1" customWidth="1"/>
    <col min="19" max="19" width="10.140625" style="0" bestFit="1" customWidth="1"/>
    <col min="20" max="20" width="14.8515625" style="0" bestFit="1" customWidth="1"/>
    <col min="21" max="21" width="14.421875" style="0" bestFit="1" customWidth="1"/>
    <col min="22" max="22" width="10.28125" style="0" bestFit="1" customWidth="1"/>
    <col min="23" max="23" width="13.421875" style="0" bestFit="1" customWidth="1"/>
    <col min="24" max="24" width="16.28125" style="0" bestFit="1" customWidth="1"/>
    <col min="25" max="25" width="14.8515625" style="0" customWidth="1"/>
    <col min="26" max="26" width="14.421875" style="0" customWidth="1"/>
    <col min="27" max="27" width="14.140625" style="0" customWidth="1"/>
    <col min="28" max="28" width="14.28125" style="0" customWidth="1"/>
    <col min="29" max="29" width="12.8515625" style="0" customWidth="1"/>
    <col min="30" max="30" width="18.7109375" style="0" customWidth="1"/>
    <col min="31" max="31" width="12.7109375" style="0" customWidth="1"/>
    <col min="32" max="32" width="16.00390625" style="0" customWidth="1"/>
    <col min="33" max="33" width="13.7109375" style="0" customWidth="1"/>
    <col min="34" max="34" width="9.140625" style="0" customWidth="1"/>
    <col min="35" max="35" width="21.140625" style="0" customWidth="1"/>
    <col min="36" max="36" width="35.8515625" style="0" customWidth="1"/>
    <col min="37" max="37" width="43.7109375" style="0" customWidth="1"/>
  </cols>
  <sheetData>
    <row r="4" spans="1:37" ht="39.75" customHeight="1">
      <c r="A4" s="82" t="s">
        <v>27</v>
      </c>
      <c r="B4" s="82"/>
      <c r="C4" s="83"/>
      <c r="D4" s="83"/>
      <c r="E4" s="83"/>
      <c r="F4" s="73"/>
      <c r="G4" s="73"/>
      <c r="H4" s="73"/>
      <c r="I4" s="73"/>
      <c r="J4" s="73"/>
      <c r="K4" s="73"/>
      <c r="L4" s="73"/>
      <c r="M4" s="73"/>
      <c r="N4" s="73"/>
      <c r="O4" s="73"/>
      <c r="P4" s="73"/>
      <c r="Q4" s="74"/>
      <c r="R4" s="661"/>
      <c r="S4" s="661"/>
      <c r="T4" s="661"/>
      <c r="U4" s="661"/>
      <c r="V4" s="661"/>
      <c r="W4" s="661"/>
      <c r="X4" s="661"/>
      <c r="Y4" s="661"/>
      <c r="Z4" s="661"/>
      <c r="AA4" s="661"/>
      <c r="AB4" s="661"/>
      <c r="AC4" s="661"/>
      <c r="AD4" s="661"/>
      <c r="AE4" s="661"/>
      <c r="AF4" s="661"/>
      <c r="AG4" s="661"/>
      <c r="AH4" s="661"/>
      <c r="AI4" s="661"/>
      <c r="AJ4" s="661"/>
      <c r="AK4" s="661"/>
    </row>
    <row r="5" spans="1:37" ht="15.75" customHeight="1">
      <c r="A5" s="618" t="s">
        <v>264</v>
      </c>
      <c r="B5" s="635" t="s">
        <v>0</v>
      </c>
      <c r="C5" s="635" t="s">
        <v>1</v>
      </c>
      <c r="D5" s="639" t="s">
        <v>2</v>
      </c>
      <c r="E5" s="635" t="s">
        <v>663</v>
      </c>
      <c r="F5" s="635" t="s">
        <v>3</v>
      </c>
      <c r="G5" s="637" t="s">
        <v>4</v>
      </c>
      <c r="H5" s="639" t="s">
        <v>5</v>
      </c>
      <c r="I5" s="635" t="s">
        <v>6</v>
      </c>
      <c r="J5" s="635" t="s">
        <v>7</v>
      </c>
      <c r="K5" s="639" t="s">
        <v>8</v>
      </c>
      <c r="L5" s="672" t="s">
        <v>215</v>
      </c>
      <c r="M5" s="673"/>
      <c r="N5" s="673"/>
      <c r="O5" s="673"/>
      <c r="P5" s="673"/>
      <c r="Q5" s="673"/>
      <c r="R5" s="673"/>
      <c r="S5" s="673"/>
      <c r="T5" s="673"/>
      <c r="U5" s="673"/>
      <c r="V5" s="673"/>
      <c r="W5" s="673"/>
      <c r="X5" s="674"/>
      <c r="Y5" s="655" t="s">
        <v>244</v>
      </c>
      <c r="Z5" s="656"/>
      <c r="AA5" s="655" t="s">
        <v>216</v>
      </c>
      <c r="AB5" s="656"/>
      <c r="AC5" s="1"/>
      <c r="AD5" s="637" t="s">
        <v>9</v>
      </c>
      <c r="AE5" s="637" t="s">
        <v>10</v>
      </c>
      <c r="AF5" s="637" t="s">
        <v>11</v>
      </c>
      <c r="AG5" s="633" t="s">
        <v>12</v>
      </c>
      <c r="AH5" s="51" t="s">
        <v>13</v>
      </c>
      <c r="AI5" s="637" t="s">
        <v>14</v>
      </c>
      <c r="AJ5" s="653" t="s">
        <v>15</v>
      </c>
      <c r="AK5" s="653" t="s">
        <v>16</v>
      </c>
    </row>
    <row r="6" spans="1:37" ht="94.5" customHeight="1">
      <c r="A6" s="619"/>
      <c r="B6" s="636"/>
      <c r="C6" s="636"/>
      <c r="D6" s="640"/>
      <c r="E6" s="636"/>
      <c r="F6" s="636"/>
      <c r="G6" s="638"/>
      <c r="H6" s="640"/>
      <c r="I6" s="636"/>
      <c r="J6" s="636"/>
      <c r="K6" s="640"/>
      <c r="L6" s="49" t="s">
        <v>17</v>
      </c>
      <c r="M6" s="49" t="s">
        <v>18</v>
      </c>
      <c r="N6" s="2" t="s">
        <v>19</v>
      </c>
      <c r="O6" s="2" t="s">
        <v>20</v>
      </c>
      <c r="P6" s="49" t="s">
        <v>21</v>
      </c>
      <c r="Q6" s="2" t="s">
        <v>19</v>
      </c>
      <c r="R6" s="2" t="s">
        <v>20</v>
      </c>
      <c r="S6" s="49" t="s">
        <v>22</v>
      </c>
      <c r="T6" s="2" t="s">
        <v>19</v>
      </c>
      <c r="U6" s="2" t="s">
        <v>20</v>
      </c>
      <c r="V6" s="49" t="s">
        <v>23</v>
      </c>
      <c r="W6" s="2" t="s">
        <v>19</v>
      </c>
      <c r="X6" s="2" t="s">
        <v>20</v>
      </c>
      <c r="Y6" s="2" t="s">
        <v>24</v>
      </c>
      <c r="Z6" s="1" t="s">
        <v>25</v>
      </c>
      <c r="AA6" s="2" t="s">
        <v>24</v>
      </c>
      <c r="AB6" s="1" t="s">
        <v>25</v>
      </c>
      <c r="AC6" s="1" t="s">
        <v>26</v>
      </c>
      <c r="AD6" s="638"/>
      <c r="AE6" s="638"/>
      <c r="AF6" s="638"/>
      <c r="AG6" s="634"/>
      <c r="AH6" s="48"/>
      <c r="AI6" s="638"/>
      <c r="AJ6" s="654"/>
      <c r="AK6" s="654"/>
    </row>
    <row r="7" spans="1:37" s="20" customFormat="1" ht="83.25" customHeight="1">
      <c r="A7" s="198"/>
      <c r="B7" s="666" t="s">
        <v>27</v>
      </c>
      <c r="C7" s="608" t="s">
        <v>28</v>
      </c>
      <c r="D7" s="603" t="s">
        <v>29</v>
      </c>
      <c r="E7" s="608" t="s">
        <v>30</v>
      </c>
      <c r="F7" s="573" t="s">
        <v>217</v>
      </c>
      <c r="G7" s="3" t="s">
        <v>31</v>
      </c>
      <c r="H7" s="19" t="s">
        <v>32</v>
      </c>
      <c r="I7" s="3"/>
      <c r="J7" s="3"/>
      <c r="K7" s="3" t="s">
        <v>33</v>
      </c>
      <c r="L7" s="4">
        <v>1</v>
      </c>
      <c r="M7" s="4">
        <v>1</v>
      </c>
      <c r="N7" s="4">
        <v>1</v>
      </c>
      <c r="O7" s="4" t="s">
        <v>34</v>
      </c>
      <c r="P7" s="4">
        <v>1</v>
      </c>
      <c r="Q7" s="4">
        <v>1</v>
      </c>
      <c r="R7" s="5" t="s">
        <v>35</v>
      </c>
      <c r="S7" s="4">
        <v>1</v>
      </c>
      <c r="T7" s="4">
        <v>1</v>
      </c>
      <c r="U7" s="4" t="s">
        <v>35</v>
      </c>
      <c r="V7" s="4">
        <v>1</v>
      </c>
      <c r="W7" s="4">
        <v>1</v>
      </c>
      <c r="X7" s="5" t="s">
        <v>34</v>
      </c>
      <c r="Y7" s="4">
        <v>1</v>
      </c>
      <c r="Z7" s="4">
        <v>1</v>
      </c>
      <c r="AA7" s="4">
        <v>1</v>
      </c>
      <c r="AB7" s="4">
        <v>1</v>
      </c>
      <c r="AC7" s="5" t="s">
        <v>34</v>
      </c>
      <c r="AD7" s="6" t="s">
        <v>36</v>
      </c>
      <c r="AE7" s="3" t="s">
        <v>37</v>
      </c>
      <c r="AF7" s="7" t="s">
        <v>38</v>
      </c>
      <c r="AG7" s="8" t="s">
        <v>32</v>
      </c>
      <c r="AH7" s="9" t="s">
        <v>38</v>
      </c>
      <c r="AI7" s="7" t="s">
        <v>39</v>
      </c>
      <c r="AJ7" s="10"/>
      <c r="AK7" s="10"/>
    </row>
    <row r="8" spans="2:37" s="20" customFormat="1" ht="67.5" customHeight="1">
      <c r="B8" s="667"/>
      <c r="C8" s="609"/>
      <c r="D8" s="660"/>
      <c r="E8" s="609"/>
      <c r="F8" s="574"/>
      <c r="G8" s="3" t="s">
        <v>40</v>
      </c>
      <c r="H8" s="19" t="s">
        <v>32</v>
      </c>
      <c r="I8" s="3"/>
      <c r="J8" s="3"/>
      <c r="K8" s="3" t="s">
        <v>41</v>
      </c>
      <c r="L8" s="11">
        <v>44012</v>
      </c>
      <c r="M8" s="11" t="s">
        <v>32</v>
      </c>
      <c r="N8" s="4" t="s">
        <v>32</v>
      </c>
      <c r="O8" s="5" t="s">
        <v>32</v>
      </c>
      <c r="P8" s="11" t="s">
        <v>32</v>
      </c>
      <c r="Q8" s="4" t="s">
        <v>32</v>
      </c>
      <c r="R8" s="5" t="s">
        <v>32</v>
      </c>
      <c r="S8" s="11" t="s">
        <v>32</v>
      </c>
      <c r="T8" s="4" t="s">
        <v>32</v>
      </c>
      <c r="U8" s="4" t="s">
        <v>32</v>
      </c>
      <c r="V8" s="11">
        <v>44012</v>
      </c>
      <c r="W8" s="11">
        <v>44012</v>
      </c>
      <c r="X8" s="5" t="s">
        <v>34</v>
      </c>
      <c r="Y8" s="11">
        <v>43646</v>
      </c>
      <c r="Z8" s="11">
        <v>43641</v>
      </c>
      <c r="AA8" s="11">
        <v>44012</v>
      </c>
      <c r="AB8" s="11">
        <v>44012</v>
      </c>
      <c r="AC8" s="5" t="s">
        <v>34</v>
      </c>
      <c r="AD8" s="6" t="s">
        <v>36</v>
      </c>
      <c r="AE8" s="3" t="s">
        <v>37</v>
      </c>
      <c r="AF8" s="7" t="s">
        <v>38</v>
      </c>
      <c r="AG8" s="8" t="s">
        <v>32</v>
      </c>
      <c r="AH8" s="9" t="s">
        <v>38</v>
      </c>
      <c r="AI8" s="7" t="s">
        <v>42</v>
      </c>
      <c r="AJ8" s="10"/>
      <c r="AK8" s="10"/>
    </row>
    <row r="9" spans="2:37" s="20" customFormat="1" ht="69.75" customHeight="1">
      <c r="B9" s="667"/>
      <c r="C9" s="609"/>
      <c r="D9" s="660"/>
      <c r="E9" s="609"/>
      <c r="F9" s="575"/>
      <c r="G9" s="3" t="s">
        <v>43</v>
      </c>
      <c r="H9" s="19" t="s">
        <v>32</v>
      </c>
      <c r="I9" s="3"/>
      <c r="J9" s="3"/>
      <c r="K9" s="3" t="s">
        <v>41</v>
      </c>
      <c r="L9" s="11">
        <v>43830</v>
      </c>
      <c r="M9" s="11" t="s">
        <v>32</v>
      </c>
      <c r="N9" s="21" t="s">
        <v>32</v>
      </c>
      <c r="O9" s="22" t="s">
        <v>32</v>
      </c>
      <c r="P9" s="11">
        <v>43830</v>
      </c>
      <c r="Q9" s="11">
        <v>43795</v>
      </c>
      <c r="R9" s="5" t="s">
        <v>35</v>
      </c>
      <c r="S9" s="11" t="s">
        <v>32</v>
      </c>
      <c r="T9" s="4" t="s">
        <v>32</v>
      </c>
      <c r="U9" s="4" t="s">
        <v>32</v>
      </c>
      <c r="V9" s="11" t="s">
        <v>32</v>
      </c>
      <c r="W9" s="4" t="s">
        <v>32</v>
      </c>
      <c r="X9" s="5" t="s">
        <v>32</v>
      </c>
      <c r="Y9" s="11">
        <v>43465</v>
      </c>
      <c r="Z9" s="11">
        <v>43431</v>
      </c>
      <c r="AA9" s="11">
        <v>43830</v>
      </c>
      <c r="AB9" s="11">
        <v>43795</v>
      </c>
      <c r="AC9" s="5" t="s">
        <v>34</v>
      </c>
      <c r="AD9" s="6" t="s">
        <v>36</v>
      </c>
      <c r="AE9" s="3" t="s">
        <v>37</v>
      </c>
      <c r="AF9" s="7" t="s">
        <v>38</v>
      </c>
      <c r="AG9" s="8" t="s">
        <v>32</v>
      </c>
      <c r="AH9" s="9" t="s">
        <v>38</v>
      </c>
      <c r="AI9" s="7" t="s">
        <v>42</v>
      </c>
      <c r="AJ9" s="10"/>
      <c r="AK9" s="10"/>
    </row>
    <row r="10" spans="2:37" s="20" customFormat="1" ht="80.25" customHeight="1">
      <c r="B10" s="667"/>
      <c r="C10" s="610"/>
      <c r="D10" s="604"/>
      <c r="E10" s="610"/>
      <c r="F10" s="79" t="s">
        <v>62</v>
      </c>
      <c r="G10" s="3" t="s">
        <v>44</v>
      </c>
      <c r="H10" s="19" t="s">
        <v>32</v>
      </c>
      <c r="I10" s="3"/>
      <c r="J10" s="3"/>
      <c r="K10" s="3" t="s">
        <v>45</v>
      </c>
      <c r="L10" s="5">
        <v>4</v>
      </c>
      <c r="M10" s="5">
        <v>1</v>
      </c>
      <c r="N10" s="22" t="s">
        <v>46</v>
      </c>
      <c r="O10" s="22" t="s">
        <v>34</v>
      </c>
      <c r="P10" s="5">
        <v>1</v>
      </c>
      <c r="Q10" s="5">
        <v>1</v>
      </c>
      <c r="R10" s="5" t="s">
        <v>35</v>
      </c>
      <c r="S10" s="5">
        <v>1</v>
      </c>
      <c r="T10" s="5">
        <v>1</v>
      </c>
      <c r="U10" s="5" t="s">
        <v>35</v>
      </c>
      <c r="V10" s="5">
        <v>1</v>
      </c>
      <c r="W10" s="5">
        <v>1</v>
      </c>
      <c r="X10" s="5" t="s">
        <v>34</v>
      </c>
      <c r="Y10" s="5">
        <v>4</v>
      </c>
      <c r="Z10" s="5">
        <v>4</v>
      </c>
      <c r="AA10" s="5">
        <v>4</v>
      </c>
      <c r="AB10" s="5">
        <v>4</v>
      </c>
      <c r="AC10" s="5" t="s">
        <v>34</v>
      </c>
      <c r="AD10" s="6" t="s">
        <v>36</v>
      </c>
      <c r="AE10" s="3" t="s">
        <v>37</v>
      </c>
      <c r="AF10" s="7" t="s">
        <v>38</v>
      </c>
      <c r="AG10" s="8" t="s">
        <v>32</v>
      </c>
      <c r="AH10" s="9" t="s">
        <v>38</v>
      </c>
      <c r="AI10" s="7" t="s">
        <v>47</v>
      </c>
      <c r="AJ10" s="10"/>
      <c r="AK10" s="10"/>
    </row>
    <row r="11" spans="2:37" s="20" customFormat="1" ht="133.5" customHeight="1">
      <c r="B11" s="667"/>
      <c r="C11" s="608" t="s">
        <v>48</v>
      </c>
      <c r="D11" s="603" t="s">
        <v>49</v>
      </c>
      <c r="E11" s="608" t="s">
        <v>30</v>
      </c>
      <c r="F11" s="573" t="s">
        <v>217</v>
      </c>
      <c r="G11" s="3" t="s">
        <v>50</v>
      </c>
      <c r="H11" s="19" t="s">
        <v>32</v>
      </c>
      <c r="I11" s="3"/>
      <c r="J11" s="3"/>
      <c r="K11" s="3" t="s">
        <v>45</v>
      </c>
      <c r="L11" s="5">
        <v>3</v>
      </c>
      <c r="M11" s="5">
        <v>1</v>
      </c>
      <c r="N11" s="22" t="s">
        <v>46</v>
      </c>
      <c r="O11" s="22" t="s">
        <v>34</v>
      </c>
      <c r="P11" s="5">
        <v>1</v>
      </c>
      <c r="Q11" s="5">
        <v>1</v>
      </c>
      <c r="R11" s="5" t="s">
        <v>35</v>
      </c>
      <c r="S11" s="5">
        <v>1</v>
      </c>
      <c r="T11" s="5">
        <v>1</v>
      </c>
      <c r="U11" s="5" t="s">
        <v>35</v>
      </c>
      <c r="V11" s="5" t="s">
        <v>32</v>
      </c>
      <c r="W11" s="5" t="s">
        <v>32</v>
      </c>
      <c r="X11" s="5" t="s">
        <v>32</v>
      </c>
      <c r="Y11" s="5">
        <v>4</v>
      </c>
      <c r="Z11" s="5">
        <v>4</v>
      </c>
      <c r="AA11" s="5">
        <v>3</v>
      </c>
      <c r="AB11" s="5">
        <v>3</v>
      </c>
      <c r="AC11" s="5" t="s">
        <v>34</v>
      </c>
      <c r="AD11" s="6" t="s">
        <v>36</v>
      </c>
      <c r="AE11" s="3" t="s">
        <v>37</v>
      </c>
      <c r="AF11" s="7" t="s">
        <v>38</v>
      </c>
      <c r="AG11" s="8" t="s">
        <v>32</v>
      </c>
      <c r="AH11" s="9" t="s">
        <v>38</v>
      </c>
      <c r="AI11" s="7" t="s">
        <v>51</v>
      </c>
      <c r="AJ11" s="10"/>
      <c r="AK11" s="10"/>
    </row>
    <row r="12" spans="2:37" s="20" customFormat="1" ht="132" customHeight="1">
      <c r="B12" s="667"/>
      <c r="C12" s="609"/>
      <c r="D12" s="660"/>
      <c r="E12" s="609"/>
      <c r="F12" s="574"/>
      <c r="G12" s="3" t="s">
        <v>52</v>
      </c>
      <c r="H12" s="19" t="s">
        <v>32</v>
      </c>
      <c r="I12" s="3"/>
      <c r="J12" s="3"/>
      <c r="K12" s="3" t="s">
        <v>33</v>
      </c>
      <c r="L12" s="4">
        <v>0.8</v>
      </c>
      <c r="M12" s="4">
        <v>0.8</v>
      </c>
      <c r="N12" s="4">
        <v>1</v>
      </c>
      <c r="O12" s="4" t="s">
        <v>34</v>
      </c>
      <c r="P12" s="4">
        <v>0.8</v>
      </c>
      <c r="Q12" s="4">
        <v>0.8</v>
      </c>
      <c r="R12" s="5" t="s">
        <v>35</v>
      </c>
      <c r="S12" s="4">
        <v>0.8</v>
      </c>
      <c r="T12" s="4">
        <v>1</v>
      </c>
      <c r="U12" s="5" t="s">
        <v>35</v>
      </c>
      <c r="V12" s="5" t="s">
        <v>32</v>
      </c>
      <c r="W12" s="5" t="s">
        <v>32</v>
      </c>
      <c r="X12" s="5" t="s">
        <v>32</v>
      </c>
      <c r="Y12" s="4">
        <v>0.8</v>
      </c>
      <c r="Z12" s="5">
        <f>(100+100+33+100)/4</f>
        <v>83.25</v>
      </c>
      <c r="AA12" s="4">
        <v>0.8</v>
      </c>
      <c r="AB12" s="5" t="s">
        <v>245</v>
      </c>
      <c r="AC12" s="5" t="s">
        <v>34</v>
      </c>
      <c r="AD12" s="6" t="s">
        <v>36</v>
      </c>
      <c r="AE12" s="3" t="s">
        <v>37</v>
      </c>
      <c r="AF12" s="7" t="s">
        <v>38</v>
      </c>
      <c r="AG12" s="8" t="s">
        <v>32</v>
      </c>
      <c r="AH12" s="9" t="s">
        <v>38</v>
      </c>
      <c r="AI12" s="7" t="s">
        <v>54</v>
      </c>
      <c r="AJ12" s="9"/>
      <c r="AK12" s="9"/>
    </row>
    <row r="13" spans="2:37" s="20" customFormat="1" ht="114" customHeight="1">
      <c r="B13" s="667"/>
      <c r="C13" s="609"/>
      <c r="D13" s="660"/>
      <c r="E13" s="609"/>
      <c r="F13" s="574"/>
      <c r="G13" s="3" t="s">
        <v>55</v>
      </c>
      <c r="H13" s="19" t="s">
        <v>32</v>
      </c>
      <c r="I13" s="3"/>
      <c r="J13" s="3"/>
      <c r="K13" s="3" t="s">
        <v>45</v>
      </c>
      <c r="L13" s="5">
        <v>3</v>
      </c>
      <c r="M13" s="5">
        <v>1</v>
      </c>
      <c r="N13" s="22" t="s">
        <v>46</v>
      </c>
      <c r="O13" s="22" t="s">
        <v>34</v>
      </c>
      <c r="P13" s="5">
        <v>1</v>
      </c>
      <c r="Q13" s="5">
        <v>1</v>
      </c>
      <c r="R13" s="5" t="s">
        <v>35</v>
      </c>
      <c r="S13" s="5">
        <v>1</v>
      </c>
      <c r="T13" s="5">
        <v>1</v>
      </c>
      <c r="U13" s="5" t="s">
        <v>35</v>
      </c>
      <c r="V13" s="5" t="s">
        <v>32</v>
      </c>
      <c r="W13" s="5" t="s">
        <v>32</v>
      </c>
      <c r="X13" s="5" t="s">
        <v>32</v>
      </c>
      <c r="Y13" s="5">
        <v>4</v>
      </c>
      <c r="Z13" s="5">
        <v>4</v>
      </c>
      <c r="AA13" s="5">
        <v>3</v>
      </c>
      <c r="AB13" s="5">
        <v>3</v>
      </c>
      <c r="AC13" s="5" t="s">
        <v>34</v>
      </c>
      <c r="AD13" s="6" t="s">
        <v>36</v>
      </c>
      <c r="AE13" s="3" t="s">
        <v>37</v>
      </c>
      <c r="AF13" s="7" t="s">
        <v>38</v>
      </c>
      <c r="AG13" s="8" t="s">
        <v>32</v>
      </c>
      <c r="AH13" s="9" t="s">
        <v>38</v>
      </c>
      <c r="AI13" s="7" t="s">
        <v>51</v>
      </c>
      <c r="AJ13" s="10"/>
      <c r="AK13" s="10"/>
    </row>
    <row r="14" spans="2:37" s="20" customFormat="1" ht="51.75" customHeight="1">
      <c r="B14" s="667"/>
      <c r="C14" s="609"/>
      <c r="D14" s="660"/>
      <c r="E14" s="609"/>
      <c r="F14" s="574"/>
      <c r="G14" s="3" t="s">
        <v>56</v>
      </c>
      <c r="H14" s="19" t="s">
        <v>32</v>
      </c>
      <c r="I14" s="3"/>
      <c r="J14" s="3"/>
      <c r="K14" s="3" t="s">
        <v>41</v>
      </c>
      <c r="L14" s="55">
        <v>43921</v>
      </c>
      <c r="M14" s="11" t="s">
        <v>32</v>
      </c>
      <c r="N14" s="5" t="s">
        <v>32</v>
      </c>
      <c r="O14" s="5" t="s">
        <v>32</v>
      </c>
      <c r="P14" s="11" t="s">
        <v>32</v>
      </c>
      <c r="Q14" s="5" t="s">
        <v>32</v>
      </c>
      <c r="R14" s="5" t="s">
        <v>32</v>
      </c>
      <c r="S14" s="11">
        <v>43921</v>
      </c>
      <c r="T14" s="11">
        <v>43907</v>
      </c>
      <c r="U14" s="5" t="s">
        <v>35</v>
      </c>
      <c r="V14" s="5" t="s">
        <v>32</v>
      </c>
      <c r="W14" s="5" t="s">
        <v>32</v>
      </c>
      <c r="X14" s="5" t="s">
        <v>32</v>
      </c>
      <c r="Y14" s="11">
        <v>43555</v>
      </c>
      <c r="Z14" s="11">
        <v>43543</v>
      </c>
      <c r="AA14" s="55">
        <v>43921</v>
      </c>
      <c r="AB14" s="11">
        <v>43907</v>
      </c>
      <c r="AC14" s="5" t="s">
        <v>34</v>
      </c>
      <c r="AD14" s="6" t="s">
        <v>36</v>
      </c>
      <c r="AE14" s="3" t="s">
        <v>37</v>
      </c>
      <c r="AF14" s="7" t="s">
        <v>38</v>
      </c>
      <c r="AG14" s="8" t="s">
        <v>32</v>
      </c>
      <c r="AH14" s="9" t="s">
        <v>57</v>
      </c>
      <c r="AI14" s="7" t="s">
        <v>42</v>
      </c>
      <c r="AJ14" s="10"/>
      <c r="AK14" s="10"/>
    </row>
    <row r="15" spans="2:37" s="20" customFormat="1" ht="66" customHeight="1">
      <c r="B15" s="667"/>
      <c r="C15" s="609"/>
      <c r="D15" s="660"/>
      <c r="E15" s="609"/>
      <c r="F15" s="574"/>
      <c r="G15" s="3" t="s">
        <v>58</v>
      </c>
      <c r="H15" s="19" t="s">
        <v>32</v>
      </c>
      <c r="I15" s="3"/>
      <c r="J15" s="3"/>
      <c r="K15" s="3" t="s">
        <v>41</v>
      </c>
      <c r="L15" s="11">
        <v>43830</v>
      </c>
      <c r="M15" s="11" t="s">
        <v>32</v>
      </c>
      <c r="N15" s="5" t="s">
        <v>32</v>
      </c>
      <c r="O15" s="5" t="s">
        <v>32</v>
      </c>
      <c r="P15" s="11">
        <v>43830</v>
      </c>
      <c r="Q15" s="11">
        <v>43795</v>
      </c>
      <c r="R15" s="5" t="s">
        <v>35</v>
      </c>
      <c r="S15" s="5" t="s">
        <v>32</v>
      </c>
      <c r="T15" s="5" t="s">
        <v>32</v>
      </c>
      <c r="U15" s="5" t="s">
        <v>32</v>
      </c>
      <c r="V15" s="5" t="s">
        <v>32</v>
      </c>
      <c r="W15" s="5" t="s">
        <v>32</v>
      </c>
      <c r="X15" s="5" t="s">
        <v>32</v>
      </c>
      <c r="Y15" s="11">
        <v>43465</v>
      </c>
      <c r="Z15" s="11">
        <v>43431</v>
      </c>
      <c r="AA15" s="11">
        <v>43830</v>
      </c>
      <c r="AB15" s="11">
        <v>43795</v>
      </c>
      <c r="AC15" s="5" t="s">
        <v>34</v>
      </c>
      <c r="AD15" s="6" t="s">
        <v>59</v>
      </c>
      <c r="AE15" s="3" t="s">
        <v>37</v>
      </c>
      <c r="AF15" s="7" t="s">
        <v>38</v>
      </c>
      <c r="AG15" s="8" t="s">
        <v>32</v>
      </c>
      <c r="AH15" s="9" t="s">
        <v>38</v>
      </c>
      <c r="AI15" s="7" t="s">
        <v>42</v>
      </c>
      <c r="AJ15" s="10"/>
      <c r="AK15" s="10"/>
    </row>
    <row r="16" spans="2:37" s="20" customFormat="1" ht="51.75" customHeight="1">
      <c r="B16" s="667"/>
      <c r="C16" s="609"/>
      <c r="D16" s="660"/>
      <c r="E16" s="609"/>
      <c r="F16" s="574"/>
      <c r="G16" s="3" t="s">
        <v>60</v>
      </c>
      <c r="H16" s="19" t="s">
        <v>32</v>
      </c>
      <c r="I16" s="3"/>
      <c r="J16" s="3"/>
      <c r="K16" s="3" t="s">
        <v>41</v>
      </c>
      <c r="L16" s="11">
        <v>43921</v>
      </c>
      <c r="M16" s="11" t="s">
        <v>32</v>
      </c>
      <c r="N16" s="5" t="s">
        <v>32</v>
      </c>
      <c r="O16" s="5" t="s">
        <v>32</v>
      </c>
      <c r="P16" s="11" t="s">
        <v>32</v>
      </c>
      <c r="Q16" s="5" t="s">
        <v>32</v>
      </c>
      <c r="R16" s="5" t="s">
        <v>32</v>
      </c>
      <c r="S16" s="11">
        <v>43921</v>
      </c>
      <c r="T16" s="11">
        <v>43907</v>
      </c>
      <c r="U16" s="5" t="s">
        <v>35</v>
      </c>
      <c r="V16" s="5" t="s">
        <v>32</v>
      </c>
      <c r="W16" s="5" t="s">
        <v>32</v>
      </c>
      <c r="X16" s="5" t="s">
        <v>32</v>
      </c>
      <c r="Y16" s="11">
        <v>43555</v>
      </c>
      <c r="Z16" s="11">
        <v>43543</v>
      </c>
      <c r="AA16" s="11">
        <v>43921</v>
      </c>
      <c r="AB16" s="11">
        <v>43907</v>
      </c>
      <c r="AC16" s="5" t="s">
        <v>34</v>
      </c>
      <c r="AD16" s="6" t="s">
        <v>36</v>
      </c>
      <c r="AE16" s="3" t="s">
        <v>37</v>
      </c>
      <c r="AF16" s="7" t="s">
        <v>38</v>
      </c>
      <c r="AG16" s="8" t="s">
        <v>32</v>
      </c>
      <c r="AH16" s="9" t="s">
        <v>38</v>
      </c>
      <c r="AI16" s="7" t="s">
        <v>61</v>
      </c>
      <c r="AJ16" s="10"/>
      <c r="AK16" s="10"/>
    </row>
    <row r="17" spans="2:37" s="20" customFormat="1" ht="41.25" customHeight="1">
      <c r="B17" s="667"/>
      <c r="C17" s="609"/>
      <c r="D17" s="660"/>
      <c r="E17" s="610"/>
      <c r="F17" s="574"/>
      <c r="G17" s="3" t="s">
        <v>237</v>
      </c>
      <c r="H17" s="19" t="s">
        <v>32</v>
      </c>
      <c r="I17" s="3"/>
      <c r="J17" s="3"/>
      <c r="K17" s="3" t="s">
        <v>41</v>
      </c>
      <c r="L17" s="11">
        <v>43830</v>
      </c>
      <c r="M17" s="11" t="s">
        <v>32</v>
      </c>
      <c r="N17" s="5" t="s">
        <v>32</v>
      </c>
      <c r="O17" s="5" t="s">
        <v>32</v>
      </c>
      <c r="P17" s="11">
        <v>43830</v>
      </c>
      <c r="Q17" s="11">
        <v>43795</v>
      </c>
      <c r="R17" s="5" t="s">
        <v>35</v>
      </c>
      <c r="S17" s="11" t="s">
        <v>32</v>
      </c>
      <c r="T17" s="11" t="s">
        <v>32</v>
      </c>
      <c r="U17" s="11" t="s">
        <v>32</v>
      </c>
      <c r="V17" s="11" t="s">
        <v>32</v>
      </c>
      <c r="W17" s="5" t="s">
        <v>32</v>
      </c>
      <c r="X17" s="5" t="s">
        <v>32</v>
      </c>
      <c r="Y17" s="11">
        <v>43465</v>
      </c>
      <c r="Z17" s="11">
        <v>43431</v>
      </c>
      <c r="AA17" s="11">
        <v>43830</v>
      </c>
      <c r="AB17" s="11">
        <v>43795</v>
      </c>
      <c r="AC17" s="5" t="s">
        <v>34</v>
      </c>
      <c r="AD17" s="6" t="s">
        <v>36</v>
      </c>
      <c r="AE17" s="3" t="s">
        <v>37</v>
      </c>
      <c r="AF17" s="7" t="s">
        <v>38</v>
      </c>
      <c r="AG17" s="8" t="s">
        <v>32</v>
      </c>
      <c r="AH17" s="9" t="s">
        <v>38</v>
      </c>
      <c r="AI17" s="7" t="s">
        <v>42</v>
      </c>
      <c r="AJ17" s="10"/>
      <c r="AK17" s="10"/>
    </row>
    <row r="18" spans="2:37" s="20" customFormat="1" ht="72" customHeight="1">
      <c r="B18" s="668"/>
      <c r="C18" s="610"/>
      <c r="D18" s="604"/>
      <c r="E18" s="44" t="s">
        <v>62</v>
      </c>
      <c r="F18" s="575"/>
      <c r="G18" s="3" t="s">
        <v>63</v>
      </c>
      <c r="H18" s="19" t="s">
        <v>32</v>
      </c>
      <c r="I18" s="3"/>
      <c r="J18" s="3"/>
      <c r="K18" s="3" t="s">
        <v>45</v>
      </c>
      <c r="L18" s="5">
        <v>4</v>
      </c>
      <c r="M18" s="13" t="s">
        <v>46</v>
      </c>
      <c r="N18" s="23" t="s">
        <v>46</v>
      </c>
      <c r="O18" s="23" t="s">
        <v>34</v>
      </c>
      <c r="P18" s="13" t="s">
        <v>46</v>
      </c>
      <c r="Q18" s="13" t="s">
        <v>64</v>
      </c>
      <c r="R18" s="13" t="s">
        <v>35</v>
      </c>
      <c r="S18" s="13" t="s">
        <v>46</v>
      </c>
      <c r="T18" s="13" t="s">
        <v>46</v>
      </c>
      <c r="U18" s="13" t="s">
        <v>35</v>
      </c>
      <c r="V18" s="13" t="s">
        <v>46</v>
      </c>
      <c r="W18" s="13" t="s">
        <v>46</v>
      </c>
      <c r="X18" s="13" t="s">
        <v>34</v>
      </c>
      <c r="Y18" s="13" t="s">
        <v>65</v>
      </c>
      <c r="Z18" s="13" t="s">
        <v>65</v>
      </c>
      <c r="AA18" s="5">
        <v>4</v>
      </c>
      <c r="AB18" s="5">
        <v>4</v>
      </c>
      <c r="AC18" s="5" t="s">
        <v>34</v>
      </c>
      <c r="AD18" s="6" t="s">
        <v>36</v>
      </c>
      <c r="AE18" s="3" t="s">
        <v>37</v>
      </c>
      <c r="AF18" s="7" t="s">
        <v>38</v>
      </c>
      <c r="AG18" s="8" t="s">
        <v>32</v>
      </c>
      <c r="AH18" s="9" t="s">
        <v>38</v>
      </c>
      <c r="AI18" s="7" t="s">
        <v>66</v>
      </c>
      <c r="AJ18" s="10"/>
      <c r="AK18" s="10"/>
    </row>
    <row r="19" spans="2:37" s="20" customFormat="1" ht="47.25" customHeight="1">
      <c r="B19" s="669" t="s">
        <v>27</v>
      </c>
      <c r="C19" s="641" t="s">
        <v>67</v>
      </c>
      <c r="D19" s="657" t="s">
        <v>68</v>
      </c>
      <c r="E19" s="599" t="s">
        <v>70</v>
      </c>
      <c r="F19" s="641" t="s">
        <v>218</v>
      </c>
      <c r="G19" s="6" t="s">
        <v>71</v>
      </c>
      <c r="H19" s="19" t="s">
        <v>32</v>
      </c>
      <c r="I19" s="6"/>
      <c r="J19" s="6"/>
      <c r="K19" s="6" t="s">
        <v>45</v>
      </c>
      <c r="L19" s="5">
        <v>8</v>
      </c>
      <c r="M19" s="5">
        <v>2</v>
      </c>
      <c r="N19" s="5">
        <v>2</v>
      </c>
      <c r="O19" s="5" t="s">
        <v>34</v>
      </c>
      <c r="P19" s="5">
        <v>2</v>
      </c>
      <c r="Q19" s="5">
        <v>2</v>
      </c>
      <c r="R19" s="5" t="s">
        <v>35</v>
      </c>
      <c r="S19" s="5">
        <v>2</v>
      </c>
      <c r="T19" s="5">
        <v>2</v>
      </c>
      <c r="U19" s="5" t="s">
        <v>35</v>
      </c>
      <c r="V19" s="5">
        <v>2</v>
      </c>
      <c r="W19" s="5">
        <v>2</v>
      </c>
      <c r="X19" s="5" t="s">
        <v>34</v>
      </c>
      <c r="Y19" s="12">
        <v>8</v>
      </c>
      <c r="Z19" s="12">
        <v>8</v>
      </c>
      <c r="AA19" s="5">
        <v>8</v>
      </c>
      <c r="AB19" s="60">
        <v>8</v>
      </c>
      <c r="AC19" s="5" t="s">
        <v>34</v>
      </c>
      <c r="AD19" s="6" t="s">
        <v>72</v>
      </c>
      <c r="AE19" s="3" t="s">
        <v>37</v>
      </c>
      <c r="AF19" s="6" t="s">
        <v>38</v>
      </c>
      <c r="AG19" s="8" t="s">
        <v>32</v>
      </c>
      <c r="AH19" s="6" t="s">
        <v>38</v>
      </c>
      <c r="AI19" s="6" t="s">
        <v>73</v>
      </c>
      <c r="AJ19" s="15"/>
      <c r="AK19" s="15"/>
    </row>
    <row r="20" spans="2:37" s="20" customFormat="1" ht="47.25">
      <c r="B20" s="670"/>
      <c r="C20" s="582"/>
      <c r="D20" s="658"/>
      <c r="E20" s="607"/>
      <c r="F20" s="582"/>
      <c r="G20" s="6" t="s">
        <v>74</v>
      </c>
      <c r="H20" s="19" t="s">
        <v>32</v>
      </c>
      <c r="I20" s="6"/>
      <c r="J20" s="6"/>
      <c r="K20" s="6" t="s">
        <v>45</v>
      </c>
      <c r="L20" s="5">
        <v>3</v>
      </c>
      <c r="M20" s="5">
        <v>1</v>
      </c>
      <c r="N20" s="5">
        <v>1</v>
      </c>
      <c r="O20" s="5" t="s">
        <v>34</v>
      </c>
      <c r="P20" s="5">
        <v>1</v>
      </c>
      <c r="Q20" s="5">
        <v>1</v>
      </c>
      <c r="R20" s="5" t="s">
        <v>35</v>
      </c>
      <c r="S20" s="5">
        <v>1</v>
      </c>
      <c r="T20" s="5">
        <v>1</v>
      </c>
      <c r="U20" s="5" t="s">
        <v>35</v>
      </c>
      <c r="V20" s="5" t="s">
        <v>32</v>
      </c>
      <c r="W20" s="11" t="s">
        <v>32</v>
      </c>
      <c r="X20" s="5" t="s">
        <v>32</v>
      </c>
      <c r="Y20" s="12">
        <v>4</v>
      </c>
      <c r="Z20" s="12">
        <v>4</v>
      </c>
      <c r="AA20" s="5">
        <v>3</v>
      </c>
      <c r="AB20" s="60">
        <v>3</v>
      </c>
      <c r="AC20" s="5" t="s">
        <v>34</v>
      </c>
      <c r="AD20" s="6" t="s">
        <v>72</v>
      </c>
      <c r="AE20" s="3" t="s">
        <v>37</v>
      </c>
      <c r="AF20" s="8" t="s">
        <v>38</v>
      </c>
      <c r="AG20" s="8" t="s">
        <v>32</v>
      </c>
      <c r="AH20" s="6" t="s">
        <v>38</v>
      </c>
      <c r="AI20" s="7" t="s">
        <v>51</v>
      </c>
      <c r="AJ20" s="15"/>
      <c r="AK20" s="15"/>
    </row>
    <row r="21" spans="2:37" s="20" customFormat="1" ht="79.5" customHeight="1">
      <c r="B21" s="670"/>
      <c r="C21" s="582"/>
      <c r="D21" s="658"/>
      <c r="E21" s="607"/>
      <c r="F21" s="582"/>
      <c r="G21" s="6" t="s">
        <v>76</v>
      </c>
      <c r="H21" s="19" t="s">
        <v>32</v>
      </c>
      <c r="I21" s="6"/>
      <c r="J21" s="6"/>
      <c r="K21" s="6" t="s">
        <v>45</v>
      </c>
      <c r="L21" s="5">
        <v>3</v>
      </c>
      <c r="M21" s="5">
        <v>1</v>
      </c>
      <c r="N21" s="5">
        <v>1</v>
      </c>
      <c r="O21" s="5" t="s">
        <v>34</v>
      </c>
      <c r="P21" s="5">
        <v>1</v>
      </c>
      <c r="Q21" s="5">
        <v>1</v>
      </c>
      <c r="R21" s="5" t="s">
        <v>35</v>
      </c>
      <c r="S21" s="5">
        <v>1</v>
      </c>
      <c r="T21" s="5">
        <v>1</v>
      </c>
      <c r="U21" s="5" t="s">
        <v>35</v>
      </c>
      <c r="V21" s="5" t="s">
        <v>32</v>
      </c>
      <c r="W21" s="11" t="s">
        <v>32</v>
      </c>
      <c r="X21" s="5" t="s">
        <v>32</v>
      </c>
      <c r="Y21" s="12">
        <v>4</v>
      </c>
      <c r="Z21" s="12">
        <v>4</v>
      </c>
      <c r="AA21" s="5">
        <v>3</v>
      </c>
      <c r="AB21" s="60">
        <v>3</v>
      </c>
      <c r="AC21" s="5" t="s">
        <v>34</v>
      </c>
      <c r="AD21" s="6" t="s">
        <v>72</v>
      </c>
      <c r="AE21" s="3" t="s">
        <v>37</v>
      </c>
      <c r="AF21" s="8" t="s">
        <v>38</v>
      </c>
      <c r="AG21" s="8" t="s">
        <v>32</v>
      </c>
      <c r="AH21" s="6" t="s">
        <v>38</v>
      </c>
      <c r="AI21" s="7" t="s">
        <v>51</v>
      </c>
      <c r="AJ21" s="15"/>
      <c r="AK21" s="15"/>
    </row>
    <row r="22" spans="2:37" s="20" customFormat="1" ht="79.5" customHeight="1">
      <c r="B22" s="670"/>
      <c r="C22" s="583"/>
      <c r="D22" s="659"/>
      <c r="E22" s="600"/>
      <c r="F22" s="582"/>
      <c r="G22" s="6" t="s">
        <v>226</v>
      </c>
      <c r="H22" s="19" t="s">
        <v>32</v>
      </c>
      <c r="I22" s="6"/>
      <c r="J22" s="6"/>
      <c r="K22" s="6" t="s">
        <v>45</v>
      </c>
      <c r="L22" s="5">
        <v>3</v>
      </c>
      <c r="M22" s="5">
        <v>1</v>
      </c>
      <c r="N22" s="5">
        <v>1</v>
      </c>
      <c r="O22" s="5" t="s">
        <v>34</v>
      </c>
      <c r="P22" s="5">
        <v>1</v>
      </c>
      <c r="Q22" s="5">
        <v>1</v>
      </c>
      <c r="R22" s="5" t="s">
        <v>34</v>
      </c>
      <c r="S22" s="5">
        <v>1</v>
      </c>
      <c r="T22" s="5">
        <v>1</v>
      </c>
      <c r="U22" s="5" t="s">
        <v>35</v>
      </c>
      <c r="V22" s="5" t="s">
        <v>32</v>
      </c>
      <c r="W22" s="11" t="s">
        <v>32</v>
      </c>
      <c r="X22" s="5" t="s">
        <v>32</v>
      </c>
      <c r="Y22" s="5" t="s">
        <v>32</v>
      </c>
      <c r="Z22" s="5" t="s">
        <v>32</v>
      </c>
      <c r="AA22" s="5">
        <v>3</v>
      </c>
      <c r="AB22" s="60">
        <v>3</v>
      </c>
      <c r="AC22" s="5" t="s">
        <v>34</v>
      </c>
      <c r="AD22" s="6" t="s">
        <v>72</v>
      </c>
      <c r="AE22" s="3" t="s">
        <v>37</v>
      </c>
      <c r="AF22" s="8" t="s">
        <v>38</v>
      </c>
      <c r="AG22" s="8" t="s">
        <v>32</v>
      </c>
      <c r="AH22" s="6" t="s">
        <v>38</v>
      </c>
      <c r="AI22" s="6" t="s">
        <v>243</v>
      </c>
      <c r="AJ22" s="15"/>
      <c r="AK22" s="15"/>
    </row>
    <row r="23" spans="2:37" s="20" customFormat="1" ht="47.25">
      <c r="B23" s="670"/>
      <c r="C23" s="45"/>
      <c r="D23" s="46"/>
      <c r="E23" s="47"/>
      <c r="F23" s="583"/>
      <c r="G23" s="6" t="s">
        <v>77</v>
      </c>
      <c r="H23" s="19" t="s">
        <v>32</v>
      </c>
      <c r="I23" s="24"/>
      <c r="J23" s="6"/>
      <c r="K23" s="6" t="s">
        <v>41</v>
      </c>
      <c r="L23" s="52">
        <v>43830</v>
      </c>
      <c r="M23" s="5" t="s">
        <v>32</v>
      </c>
      <c r="N23" s="11" t="s">
        <v>32</v>
      </c>
      <c r="O23" s="11" t="s">
        <v>32</v>
      </c>
      <c r="P23" s="52">
        <v>43830</v>
      </c>
      <c r="Q23" s="11">
        <v>43748</v>
      </c>
      <c r="R23" s="5" t="s">
        <v>35</v>
      </c>
      <c r="S23" s="5" t="s">
        <v>32</v>
      </c>
      <c r="T23" s="11" t="s">
        <v>32</v>
      </c>
      <c r="U23" s="11" t="s">
        <v>32</v>
      </c>
      <c r="V23" s="5" t="s">
        <v>32</v>
      </c>
      <c r="W23" s="5" t="s">
        <v>32</v>
      </c>
      <c r="X23" s="5" t="s">
        <v>32</v>
      </c>
      <c r="Y23" s="14">
        <v>43465</v>
      </c>
      <c r="Z23" s="11">
        <v>43377</v>
      </c>
      <c r="AA23" s="59">
        <v>43830</v>
      </c>
      <c r="AB23" s="11">
        <v>43748</v>
      </c>
      <c r="AC23" s="5" t="s">
        <v>34</v>
      </c>
      <c r="AD23" s="16" t="s">
        <v>72</v>
      </c>
      <c r="AE23" s="3" t="s">
        <v>37</v>
      </c>
      <c r="AF23" s="87">
        <v>150000</v>
      </c>
      <c r="AG23" s="8" t="s">
        <v>32</v>
      </c>
      <c r="AH23" s="6" t="s">
        <v>38</v>
      </c>
      <c r="AI23" s="7" t="s">
        <v>51</v>
      </c>
      <c r="AJ23" s="15"/>
      <c r="AK23" s="15"/>
    </row>
    <row r="24" spans="2:37" s="20" customFormat="1" ht="111.75" customHeight="1">
      <c r="B24" s="670"/>
      <c r="C24" s="608" t="s">
        <v>67</v>
      </c>
      <c r="D24" s="603" t="s">
        <v>68</v>
      </c>
      <c r="E24" s="608" t="s">
        <v>78</v>
      </c>
      <c r="F24" s="573" t="s">
        <v>219</v>
      </c>
      <c r="G24" s="3" t="s">
        <v>79</v>
      </c>
      <c r="H24" s="19" t="s">
        <v>32</v>
      </c>
      <c r="I24" s="6"/>
      <c r="J24" s="6"/>
      <c r="K24" s="6" t="s">
        <v>33</v>
      </c>
      <c r="L24" s="4">
        <v>1</v>
      </c>
      <c r="M24" s="4">
        <v>1</v>
      </c>
      <c r="N24" s="4">
        <v>1</v>
      </c>
      <c r="O24" s="5" t="s">
        <v>35</v>
      </c>
      <c r="P24" s="4">
        <v>1</v>
      </c>
      <c r="Q24" s="4">
        <v>1</v>
      </c>
      <c r="R24" s="5" t="s">
        <v>35</v>
      </c>
      <c r="S24" s="4">
        <v>1</v>
      </c>
      <c r="T24" s="4">
        <v>1</v>
      </c>
      <c r="U24" s="5" t="s">
        <v>35</v>
      </c>
      <c r="V24" s="4">
        <v>1</v>
      </c>
      <c r="W24" s="4">
        <v>1</v>
      </c>
      <c r="X24" s="5" t="s">
        <v>34</v>
      </c>
      <c r="Y24" s="4">
        <v>1</v>
      </c>
      <c r="Z24" s="4">
        <v>1</v>
      </c>
      <c r="AA24" s="4">
        <v>1</v>
      </c>
      <c r="AB24" s="4">
        <v>1</v>
      </c>
      <c r="AC24" s="5" t="s">
        <v>34</v>
      </c>
      <c r="AD24" s="6" t="s">
        <v>80</v>
      </c>
      <c r="AE24" s="3" t="s">
        <v>37</v>
      </c>
      <c r="AF24" s="17" t="s">
        <v>38</v>
      </c>
      <c r="AG24" s="8" t="s">
        <v>32</v>
      </c>
      <c r="AH24" s="7" t="s">
        <v>38</v>
      </c>
      <c r="AI24" s="7" t="s">
        <v>81</v>
      </c>
      <c r="AJ24" s="10"/>
      <c r="AK24" s="10"/>
    </row>
    <row r="25" spans="2:37" s="20" customFormat="1" ht="104.25" customHeight="1">
      <c r="B25" s="670"/>
      <c r="C25" s="609"/>
      <c r="D25" s="660"/>
      <c r="E25" s="609"/>
      <c r="F25" s="574"/>
      <c r="G25" s="3" t="s">
        <v>82</v>
      </c>
      <c r="H25" s="19" t="s">
        <v>32</v>
      </c>
      <c r="I25" s="6"/>
      <c r="J25" s="6"/>
      <c r="K25" s="6" t="s">
        <v>33</v>
      </c>
      <c r="L25" s="4">
        <v>1</v>
      </c>
      <c r="M25" s="4" t="s">
        <v>83</v>
      </c>
      <c r="N25" s="4" t="s">
        <v>32</v>
      </c>
      <c r="O25" s="5" t="s">
        <v>32</v>
      </c>
      <c r="P25" s="4" t="s">
        <v>32</v>
      </c>
      <c r="Q25" s="4" t="s">
        <v>32</v>
      </c>
      <c r="R25" s="5" t="s">
        <v>32</v>
      </c>
      <c r="S25" s="4">
        <v>1</v>
      </c>
      <c r="T25" s="4">
        <v>1</v>
      </c>
      <c r="U25" s="5" t="s">
        <v>35</v>
      </c>
      <c r="V25" s="4">
        <v>1</v>
      </c>
      <c r="W25" s="4">
        <v>1</v>
      </c>
      <c r="X25" s="5" t="s">
        <v>34</v>
      </c>
      <c r="Y25" s="4">
        <v>1</v>
      </c>
      <c r="Z25" s="4">
        <v>1</v>
      </c>
      <c r="AA25" s="4">
        <v>1</v>
      </c>
      <c r="AB25" s="4">
        <v>1</v>
      </c>
      <c r="AC25" s="5" t="s">
        <v>34</v>
      </c>
      <c r="AD25" s="6" t="s">
        <v>80</v>
      </c>
      <c r="AE25" s="3" t="s">
        <v>37</v>
      </c>
      <c r="AF25" s="17" t="s">
        <v>38</v>
      </c>
      <c r="AG25" s="8" t="s">
        <v>32</v>
      </c>
      <c r="AH25" s="7" t="s">
        <v>84</v>
      </c>
      <c r="AI25" s="7" t="s">
        <v>85</v>
      </c>
      <c r="AJ25" s="10"/>
      <c r="AK25" s="10"/>
    </row>
    <row r="26" spans="2:37" s="20" customFormat="1" ht="70.5" customHeight="1">
      <c r="B26" s="670"/>
      <c r="C26" s="609"/>
      <c r="D26" s="660"/>
      <c r="E26" s="610"/>
      <c r="F26" s="574"/>
      <c r="G26" s="3" t="s">
        <v>86</v>
      </c>
      <c r="H26" s="19" t="s">
        <v>32</v>
      </c>
      <c r="I26" s="3"/>
      <c r="J26" s="3"/>
      <c r="K26" s="3" t="s">
        <v>87</v>
      </c>
      <c r="L26" s="5" t="s">
        <v>88</v>
      </c>
      <c r="M26" s="5" t="s">
        <v>88</v>
      </c>
      <c r="N26" s="5" t="s">
        <v>88</v>
      </c>
      <c r="O26" s="5" t="s">
        <v>34</v>
      </c>
      <c r="P26" s="5" t="s">
        <v>88</v>
      </c>
      <c r="Q26" s="5" t="s">
        <v>88</v>
      </c>
      <c r="R26" s="5" t="s">
        <v>35</v>
      </c>
      <c r="S26" s="5" t="s">
        <v>88</v>
      </c>
      <c r="T26" s="5" t="s">
        <v>89</v>
      </c>
      <c r="U26" s="5" t="s">
        <v>35</v>
      </c>
      <c r="V26" s="5" t="s">
        <v>88</v>
      </c>
      <c r="W26" s="5" t="s">
        <v>88</v>
      </c>
      <c r="X26" s="5" t="s">
        <v>34</v>
      </c>
      <c r="Y26" s="5" t="s">
        <v>88</v>
      </c>
      <c r="Z26" s="5" t="s">
        <v>88</v>
      </c>
      <c r="AA26" s="5" t="s">
        <v>88</v>
      </c>
      <c r="AB26" s="5" t="s">
        <v>88</v>
      </c>
      <c r="AC26" s="5" t="s">
        <v>34</v>
      </c>
      <c r="AD26" s="6" t="s">
        <v>80</v>
      </c>
      <c r="AE26" s="3" t="s">
        <v>37</v>
      </c>
      <c r="AF26" s="17" t="s">
        <v>38</v>
      </c>
      <c r="AG26" s="8" t="s">
        <v>32</v>
      </c>
      <c r="AH26" s="9" t="s">
        <v>57</v>
      </c>
      <c r="AI26" s="9" t="s">
        <v>90</v>
      </c>
      <c r="AJ26" s="10"/>
      <c r="AK26" s="10"/>
    </row>
    <row r="27" spans="2:37" s="20" customFormat="1" ht="74.25" customHeight="1">
      <c r="B27" s="670"/>
      <c r="C27" s="610"/>
      <c r="D27" s="604"/>
      <c r="E27" s="79" t="s">
        <v>91</v>
      </c>
      <c r="F27" s="575"/>
      <c r="G27" s="3" t="s">
        <v>228</v>
      </c>
      <c r="H27" s="19" t="s">
        <v>32</v>
      </c>
      <c r="I27" s="3"/>
      <c r="J27" s="3"/>
      <c r="K27" s="3"/>
      <c r="L27" s="5">
        <v>4</v>
      </c>
      <c r="M27" s="5">
        <v>1</v>
      </c>
      <c r="N27" s="5">
        <v>1</v>
      </c>
      <c r="O27" s="5" t="s">
        <v>34</v>
      </c>
      <c r="P27" s="5">
        <v>1</v>
      </c>
      <c r="Q27" s="5">
        <v>1</v>
      </c>
      <c r="R27" s="5" t="s">
        <v>34</v>
      </c>
      <c r="S27" s="5">
        <v>1</v>
      </c>
      <c r="T27" s="5">
        <v>1</v>
      </c>
      <c r="U27" s="5" t="s">
        <v>34</v>
      </c>
      <c r="V27" s="5">
        <v>1</v>
      </c>
      <c r="W27" s="5">
        <v>1</v>
      </c>
      <c r="X27" s="5" t="s">
        <v>34</v>
      </c>
      <c r="Y27" s="5" t="s">
        <v>32</v>
      </c>
      <c r="Z27" s="5" t="s">
        <v>32</v>
      </c>
      <c r="AA27" s="5">
        <v>4</v>
      </c>
      <c r="AB27" s="5">
        <v>4</v>
      </c>
      <c r="AC27" s="5" t="s">
        <v>34</v>
      </c>
      <c r="AD27" s="6" t="s">
        <v>80</v>
      </c>
      <c r="AE27" s="3" t="s">
        <v>37</v>
      </c>
      <c r="AF27" s="87">
        <v>500000</v>
      </c>
      <c r="AG27" s="8" t="s">
        <v>32</v>
      </c>
      <c r="AH27" s="9" t="s">
        <v>57</v>
      </c>
      <c r="AI27" s="76" t="s">
        <v>242</v>
      </c>
      <c r="AJ27" s="10"/>
      <c r="AK27" s="10"/>
    </row>
    <row r="28" spans="2:37" s="20" customFormat="1" ht="73.5" customHeight="1">
      <c r="B28" s="670"/>
      <c r="C28" s="608" t="s">
        <v>48</v>
      </c>
      <c r="D28" s="603" t="s">
        <v>49</v>
      </c>
      <c r="E28" s="608" t="s">
        <v>92</v>
      </c>
      <c r="F28" s="608" t="s">
        <v>220</v>
      </c>
      <c r="G28" s="6" t="s">
        <v>93</v>
      </c>
      <c r="H28" s="19" t="s">
        <v>32</v>
      </c>
      <c r="I28" s="26"/>
      <c r="J28" s="26"/>
      <c r="K28" s="26" t="s">
        <v>45</v>
      </c>
      <c r="L28" s="25">
        <v>121</v>
      </c>
      <c r="M28" s="25">
        <v>50</v>
      </c>
      <c r="N28" s="25">
        <v>52</v>
      </c>
      <c r="O28" s="11" t="s">
        <v>34</v>
      </c>
      <c r="P28" s="25">
        <v>50</v>
      </c>
      <c r="Q28" s="25">
        <v>19</v>
      </c>
      <c r="R28" s="5" t="s">
        <v>53</v>
      </c>
      <c r="S28" s="25">
        <v>21</v>
      </c>
      <c r="T28" s="25">
        <v>50</v>
      </c>
      <c r="U28" s="25" t="s">
        <v>35</v>
      </c>
      <c r="V28" s="5" t="s">
        <v>32</v>
      </c>
      <c r="W28" s="11" t="s">
        <v>32</v>
      </c>
      <c r="X28" s="5" t="s">
        <v>32</v>
      </c>
      <c r="Y28" s="5">
        <v>173</v>
      </c>
      <c r="Z28" s="5">
        <v>189</v>
      </c>
      <c r="AA28" s="25">
        <v>121</v>
      </c>
      <c r="AB28" s="25">
        <v>121</v>
      </c>
      <c r="AC28" s="5" t="s">
        <v>34</v>
      </c>
      <c r="AD28" s="6" t="s">
        <v>94</v>
      </c>
      <c r="AE28" s="3" t="s">
        <v>37</v>
      </c>
      <c r="AF28" s="17" t="s">
        <v>38</v>
      </c>
      <c r="AG28" s="8" t="s">
        <v>32</v>
      </c>
      <c r="AH28" s="7" t="s">
        <v>38</v>
      </c>
      <c r="AI28" s="7" t="s">
        <v>95</v>
      </c>
      <c r="AJ28" s="9" t="s">
        <v>235</v>
      </c>
      <c r="AK28" s="10" t="s">
        <v>236</v>
      </c>
    </row>
    <row r="29" spans="2:37" s="20" customFormat="1" ht="73.5" customHeight="1">
      <c r="B29" s="670"/>
      <c r="C29" s="609"/>
      <c r="D29" s="660"/>
      <c r="E29" s="609"/>
      <c r="F29" s="609"/>
      <c r="G29" s="6" t="s">
        <v>939</v>
      </c>
      <c r="H29" s="19"/>
      <c r="I29" s="26"/>
      <c r="J29" s="26"/>
      <c r="K29" s="26" t="s">
        <v>33</v>
      </c>
      <c r="L29" s="356">
        <v>1</v>
      </c>
      <c r="M29" s="25" t="s">
        <v>32</v>
      </c>
      <c r="N29" s="25" t="s">
        <v>32</v>
      </c>
      <c r="O29" s="11" t="s">
        <v>32</v>
      </c>
      <c r="P29" s="25" t="s">
        <v>32</v>
      </c>
      <c r="Q29" s="25" t="s">
        <v>32</v>
      </c>
      <c r="R29" s="25" t="s">
        <v>32</v>
      </c>
      <c r="S29" s="25" t="s">
        <v>32</v>
      </c>
      <c r="T29" s="11" t="s">
        <v>32</v>
      </c>
      <c r="U29" s="25" t="s">
        <v>32</v>
      </c>
      <c r="V29" s="4">
        <v>1</v>
      </c>
      <c r="W29" s="4">
        <v>1</v>
      </c>
      <c r="X29" s="4">
        <v>1</v>
      </c>
      <c r="Y29" s="4">
        <v>1</v>
      </c>
      <c r="Z29" s="4">
        <v>1</v>
      </c>
      <c r="AA29" s="356">
        <v>1</v>
      </c>
      <c r="AB29" s="356">
        <v>1</v>
      </c>
      <c r="AC29" s="5" t="s">
        <v>34</v>
      </c>
      <c r="AD29" s="6" t="s">
        <v>94</v>
      </c>
      <c r="AE29" s="3" t="s">
        <v>37</v>
      </c>
      <c r="AF29" s="17"/>
      <c r="AG29" s="8"/>
      <c r="AH29" s="7"/>
      <c r="AI29" s="7" t="s">
        <v>940</v>
      </c>
      <c r="AJ29" s="9"/>
      <c r="AK29" s="10"/>
    </row>
    <row r="30" spans="2:37" s="20" customFormat="1" ht="68.25" customHeight="1">
      <c r="B30" s="671"/>
      <c r="C30" s="610"/>
      <c r="D30" s="604"/>
      <c r="E30" s="610"/>
      <c r="F30" s="610"/>
      <c r="G30" s="6" t="s">
        <v>96</v>
      </c>
      <c r="H30" s="19" t="s">
        <v>32</v>
      </c>
      <c r="I30" s="6"/>
      <c r="J30" s="6"/>
      <c r="K30" s="6" t="s">
        <v>45</v>
      </c>
      <c r="L30" s="5">
        <v>20</v>
      </c>
      <c r="M30" s="5" t="s">
        <v>32</v>
      </c>
      <c r="N30" s="5" t="s">
        <v>32</v>
      </c>
      <c r="O30" s="5" t="s">
        <v>32</v>
      </c>
      <c r="P30" s="5" t="s">
        <v>32</v>
      </c>
      <c r="Q30" s="5" t="s">
        <v>32</v>
      </c>
      <c r="R30" s="5" t="s">
        <v>32</v>
      </c>
      <c r="S30" s="5">
        <v>20</v>
      </c>
      <c r="T30" s="5">
        <v>27</v>
      </c>
      <c r="U30" s="5" t="s">
        <v>35</v>
      </c>
      <c r="V30" s="5" t="s">
        <v>32</v>
      </c>
      <c r="W30" s="5" t="s">
        <v>32</v>
      </c>
      <c r="X30" s="5" t="s">
        <v>32</v>
      </c>
      <c r="Y30" s="5">
        <v>20</v>
      </c>
      <c r="Z30" s="5">
        <v>31</v>
      </c>
      <c r="AA30" s="5">
        <v>20</v>
      </c>
      <c r="AB30" s="5">
        <v>27</v>
      </c>
      <c r="AC30" s="5" t="s">
        <v>34</v>
      </c>
      <c r="AD30" s="6" t="s">
        <v>94</v>
      </c>
      <c r="AE30" s="3" t="s">
        <v>37</v>
      </c>
      <c r="AF30" s="17" t="s">
        <v>38</v>
      </c>
      <c r="AG30" s="8" t="s">
        <v>32</v>
      </c>
      <c r="AH30" s="18" t="s">
        <v>38</v>
      </c>
      <c r="AI30" s="7" t="s">
        <v>97</v>
      </c>
      <c r="AJ30" s="10"/>
      <c r="AK30" s="10"/>
    </row>
    <row r="31" spans="1:37" s="112" customFormat="1" ht="99" customHeight="1">
      <c r="A31" s="77"/>
      <c r="B31" s="99"/>
      <c r="C31" s="601" t="s">
        <v>48</v>
      </c>
      <c r="D31" s="615" t="s">
        <v>49</v>
      </c>
      <c r="E31" s="601" t="s">
        <v>246</v>
      </c>
      <c r="F31" s="573" t="s">
        <v>247</v>
      </c>
      <c r="G31" s="44" t="s">
        <v>248</v>
      </c>
      <c r="H31" s="117" t="s">
        <v>32</v>
      </c>
      <c r="I31" s="44"/>
      <c r="J31" s="44"/>
      <c r="K31" s="117" t="s">
        <v>41</v>
      </c>
      <c r="L31" s="107">
        <v>43889</v>
      </c>
      <c r="M31" s="42" t="s">
        <v>32</v>
      </c>
      <c r="N31" s="42" t="s">
        <v>32</v>
      </c>
      <c r="O31" s="42" t="s">
        <v>32</v>
      </c>
      <c r="P31" s="42" t="s">
        <v>32</v>
      </c>
      <c r="Q31" s="42" t="s">
        <v>32</v>
      </c>
      <c r="R31" s="42" t="s">
        <v>32</v>
      </c>
      <c r="S31" s="107">
        <v>43889</v>
      </c>
      <c r="T31" s="34">
        <v>43857</v>
      </c>
      <c r="U31" s="42" t="s">
        <v>34</v>
      </c>
      <c r="V31" s="42" t="s">
        <v>32</v>
      </c>
      <c r="W31" s="42" t="s">
        <v>32</v>
      </c>
      <c r="X31" s="42" t="s">
        <v>32</v>
      </c>
      <c r="Y31" s="108">
        <v>43524</v>
      </c>
      <c r="Z31" s="109">
        <v>43488</v>
      </c>
      <c r="AA31" s="107">
        <v>43889</v>
      </c>
      <c r="AB31" s="34">
        <v>43857</v>
      </c>
      <c r="AC31" s="42" t="s">
        <v>34</v>
      </c>
      <c r="AD31" s="44" t="s">
        <v>249</v>
      </c>
      <c r="AE31" s="68" t="s">
        <v>250</v>
      </c>
      <c r="AF31" s="110">
        <v>250000</v>
      </c>
      <c r="AG31" s="111"/>
      <c r="AH31" s="68" t="s">
        <v>168</v>
      </c>
      <c r="AI31" s="44" t="s">
        <v>251</v>
      </c>
      <c r="AJ31" s="68" t="s">
        <v>32</v>
      </c>
      <c r="AK31" s="68" t="s">
        <v>32</v>
      </c>
    </row>
    <row r="32" spans="1:37" s="112" customFormat="1" ht="54" customHeight="1">
      <c r="A32" s="77"/>
      <c r="B32" s="99"/>
      <c r="C32" s="622"/>
      <c r="D32" s="627"/>
      <c r="E32" s="622"/>
      <c r="F32" s="574"/>
      <c r="G32" s="44" t="s">
        <v>252</v>
      </c>
      <c r="H32" s="106"/>
      <c r="I32" s="113"/>
      <c r="J32" s="79"/>
      <c r="K32" s="106" t="s">
        <v>41</v>
      </c>
      <c r="L32" s="107">
        <v>43861</v>
      </c>
      <c r="M32" s="36" t="s">
        <v>32</v>
      </c>
      <c r="N32" s="42" t="s">
        <v>32</v>
      </c>
      <c r="O32" s="42" t="s">
        <v>32</v>
      </c>
      <c r="P32" s="42" t="s">
        <v>32</v>
      </c>
      <c r="Q32" s="42" t="s">
        <v>32</v>
      </c>
      <c r="R32" s="42" t="s">
        <v>32</v>
      </c>
      <c r="S32" s="107">
        <v>43861</v>
      </c>
      <c r="T32" s="107">
        <v>43846</v>
      </c>
      <c r="U32" s="42" t="s">
        <v>34</v>
      </c>
      <c r="V32" s="42" t="s">
        <v>32</v>
      </c>
      <c r="W32" s="42" t="s">
        <v>32</v>
      </c>
      <c r="X32" s="42" t="s">
        <v>32</v>
      </c>
      <c r="Y32" s="114">
        <v>43496</v>
      </c>
      <c r="Z32" s="115">
        <v>43496</v>
      </c>
      <c r="AA32" s="107">
        <v>43861</v>
      </c>
      <c r="AB32" s="107">
        <v>43846</v>
      </c>
      <c r="AC32" s="42" t="s">
        <v>34</v>
      </c>
      <c r="AD32" s="44" t="s">
        <v>249</v>
      </c>
      <c r="AE32" s="68" t="s">
        <v>250</v>
      </c>
      <c r="AF32" s="110">
        <v>87000</v>
      </c>
      <c r="AG32" s="116"/>
      <c r="AH32" s="68" t="s">
        <v>168</v>
      </c>
      <c r="AI32" s="93" t="s">
        <v>75</v>
      </c>
      <c r="AJ32" s="68" t="s">
        <v>32</v>
      </c>
      <c r="AK32" s="68" t="s">
        <v>32</v>
      </c>
    </row>
    <row r="33" spans="1:37" s="112" customFormat="1" ht="35.25" customHeight="1">
      <c r="A33" s="77"/>
      <c r="B33" s="99"/>
      <c r="C33" s="622"/>
      <c r="D33" s="627"/>
      <c r="E33" s="622"/>
      <c r="F33" s="574"/>
      <c r="G33" s="72" t="s">
        <v>253</v>
      </c>
      <c r="H33" s="106"/>
      <c r="I33" s="113"/>
      <c r="J33" s="79"/>
      <c r="K33" s="118" t="s">
        <v>45</v>
      </c>
      <c r="L33" s="42">
        <v>30</v>
      </c>
      <c r="M33" s="42" t="s">
        <v>32</v>
      </c>
      <c r="N33" s="42" t="s">
        <v>32</v>
      </c>
      <c r="O33" s="42" t="s">
        <v>32</v>
      </c>
      <c r="P33" s="42" t="s">
        <v>32</v>
      </c>
      <c r="Q33" s="42" t="s">
        <v>32</v>
      </c>
      <c r="R33" s="42" t="s">
        <v>32</v>
      </c>
      <c r="S33" s="42" t="s">
        <v>32</v>
      </c>
      <c r="T33" s="119" t="s">
        <v>32</v>
      </c>
      <c r="U33" s="119" t="s">
        <v>32</v>
      </c>
      <c r="V33" s="119">
        <v>30</v>
      </c>
      <c r="W33" s="119">
        <v>32</v>
      </c>
      <c r="X33" s="119" t="s">
        <v>34</v>
      </c>
      <c r="Y33" s="42">
        <v>30</v>
      </c>
      <c r="Z33" s="42">
        <v>52</v>
      </c>
      <c r="AA33" s="119">
        <v>30</v>
      </c>
      <c r="AB33" s="119">
        <v>32</v>
      </c>
      <c r="AC33" s="42" t="s">
        <v>34</v>
      </c>
      <c r="AD33" s="44" t="s">
        <v>249</v>
      </c>
      <c r="AE33" s="68" t="s">
        <v>250</v>
      </c>
      <c r="AF33" s="110">
        <v>1500000</v>
      </c>
      <c r="AG33" s="120"/>
      <c r="AH33" s="68" t="s">
        <v>168</v>
      </c>
      <c r="AI33" s="7" t="s">
        <v>254</v>
      </c>
      <c r="AJ33" s="68" t="s">
        <v>32</v>
      </c>
      <c r="AK33" s="68" t="s">
        <v>32</v>
      </c>
    </row>
    <row r="34" spans="1:37" s="112" customFormat="1" ht="45.75" customHeight="1">
      <c r="A34" s="77"/>
      <c r="B34" s="99"/>
      <c r="C34" s="602"/>
      <c r="D34" s="616"/>
      <c r="E34" s="602"/>
      <c r="F34" s="574"/>
      <c r="G34" s="6" t="s">
        <v>255</v>
      </c>
      <c r="H34" s="106"/>
      <c r="I34" s="113"/>
      <c r="J34" s="79"/>
      <c r="K34" s="106" t="s">
        <v>41</v>
      </c>
      <c r="L34" s="34">
        <v>43707</v>
      </c>
      <c r="M34" s="34">
        <v>43707</v>
      </c>
      <c r="N34" s="34">
        <v>43707</v>
      </c>
      <c r="O34" s="42" t="s">
        <v>34</v>
      </c>
      <c r="P34" s="42" t="s">
        <v>32</v>
      </c>
      <c r="Q34" s="42" t="s">
        <v>32</v>
      </c>
      <c r="R34" s="42" t="s">
        <v>32</v>
      </c>
      <c r="S34" s="42" t="s">
        <v>32</v>
      </c>
      <c r="T34" s="42" t="s">
        <v>32</v>
      </c>
      <c r="U34" s="119" t="s">
        <v>32</v>
      </c>
      <c r="V34" s="119" t="s">
        <v>32</v>
      </c>
      <c r="W34" s="119" t="s">
        <v>32</v>
      </c>
      <c r="X34" s="119" t="s">
        <v>32</v>
      </c>
      <c r="Y34" s="42" t="s">
        <v>32</v>
      </c>
      <c r="Z34" s="42" t="s">
        <v>32</v>
      </c>
      <c r="AA34" s="34">
        <v>43707</v>
      </c>
      <c r="AB34" s="34">
        <v>43707</v>
      </c>
      <c r="AC34" s="42" t="s">
        <v>34</v>
      </c>
      <c r="AD34" s="44" t="s">
        <v>249</v>
      </c>
      <c r="AE34" s="68" t="s">
        <v>250</v>
      </c>
      <c r="AF34" s="110">
        <v>100000</v>
      </c>
      <c r="AG34" s="120"/>
      <c r="AH34" s="68" t="s">
        <v>168</v>
      </c>
      <c r="AI34" s="121" t="s">
        <v>75</v>
      </c>
      <c r="AJ34" s="68" t="s">
        <v>32</v>
      </c>
      <c r="AK34" s="68" t="s">
        <v>32</v>
      </c>
    </row>
    <row r="35" spans="1:37" s="112" customFormat="1" ht="78.75">
      <c r="A35" s="77"/>
      <c r="B35" s="99"/>
      <c r="C35" s="44" t="s">
        <v>256</v>
      </c>
      <c r="D35" s="122" t="s">
        <v>257</v>
      </c>
      <c r="E35" s="66" t="s">
        <v>258</v>
      </c>
      <c r="F35" s="575"/>
      <c r="G35" s="44" t="s">
        <v>259</v>
      </c>
      <c r="H35" s="117" t="s">
        <v>32</v>
      </c>
      <c r="I35" s="44"/>
      <c r="J35" s="44"/>
      <c r="K35" s="68" t="s">
        <v>45</v>
      </c>
      <c r="L35" s="42">
        <v>2</v>
      </c>
      <c r="M35" s="42">
        <v>1</v>
      </c>
      <c r="N35" s="42">
        <v>1</v>
      </c>
      <c r="O35" s="42" t="s">
        <v>34</v>
      </c>
      <c r="P35" s="42" t="s">
        <v>32</v>
      </c>
      <c r="Q35" s="42" t="s">
        <v>32</v>
      </c>
      <c r="R35" s="42" t="s">
        <v>32</v>
      </c>
      <c r="S35" s="42">
        <v>1</v>
      </c>
      <c r="T35" s="42">
        <v>1</v>
      </c>
      <c r="U35" s="42" t="s">
        <v>34</v>
      </c>
      <c r="V35" s="42" t="s">
        <v>32</v>
      </c>
      <c r="W35" s="42" t="s">
        <v>32</v>
      </c>
      <c r="X35" s="42" t="s">
        <v>32</v>
      </c>
      <c r="Y35" s="42">
        <v>4</v>
      </c>
      <c r="Z35" s="42">
        <v>4</v>
      </c>
      <c r="AA35" s="42">
        <v>2</v>
      </c>
      <c r="AB35" s="42">
        <v>2</v>
      </c>
      <c r="AC35" s="42" t="s">
        <v>34</v>
      </c>
      <c r="AD35" s="44" t="s">
        <v>260</v>
      </c>
      <c r="AE35" s="68" t="s">
        <v>250</v>
      </c>
      <c r="AF35" s="110" t="s">
        <v>38</v>
      </c>
      <c r="AG35" s="123"/>
      <c r="AH35" s="68" t="s">
        <v>168</v>
      </c>
      <c r="AI35" s="44" t="s">
        <v>261</v>
      </c>
      <c r="AJ35" s="68" t="s">
        <v>32</v>
      </c>
      <c r="AK35" s="68" t="s">
        <v>32</v>
      </c>
    </row>
    <row r="36" spans="1:37" s="112" customFormat="1" ht="47.25">
      <c r="A36" s="77"/>
      <c r="B36" s="99"/>
      <c r="C36" s="100"/>
      <c r="D36" s="101"/>
      <c r="E36" s="100"/>
      <c r="F36" s="100"/>
      <c r="G36" s="44" t="s">
        <v>262</v>
      </c>
      <c r="H36" s="117" t="s">
        <v>32</v>
      </c>
      <c r="I36" s="44"/>
      <c r="J36" s="44"/>
      <c r="K36" s="68" t="s">
        <v>45</v>
      </c>
      <c r="L36" s="42">
        <v>7</v>
      </c>
      <c r="M36" s="42">
        <v>3</v>
      </c>
      <c r="N36" s="42">
        <v>3</v>
      </c>
      <c r="O36" s="42" t="s">
        <v>34</v>
      </c>
      <c r="P36" s="42">
        <v>2</v>
      </c>
      <c r="Q36" s="42">
        <v>2</v>
      </c>
      <c r="R36" s="42" t="s">
        <v>34</v>
      </c>
      <c r="S36" s="42">
        <v>2</v>
      </c>
      <c r="T36" s="42">
        <v>2</v>
      </c>
      <c r="U36" s="42" t="s">
        <v>34</v>
      </c>
      <c r="V36" s="42" t="s">
        <v>32</v>
      </c>
      <c r="W36" s="42" t="s">
        <v>32</v>
      </c>
      <c r="X36" s="42" t="s">
        <v>32</v>
      </c>
      <c r="Y36" s="42">
        <v>10</v>
      </c>
      <c r="Z36" s="42">
        <v>9</v>
      </c>
      <c r="AA36" s="124">
        <v>7</v>
      </c>
      <c r="AB36" s="42">
        <v>7</v>
      </c>
      <c r="AC36" s="42" t="s">
        <v>34</v>
      </c>
      <c r="AD36" s="44" t="s">
        <v>263</v>
      </c>
      <c r="AE36" s="68" t="s">
        <v>250</v>
      </c>
      <c r="AF36" s="110" t="s">
        <v>38</v>
      </c>
      <c r="AG36" s="68"/>
      <c r="AH36" s="68"/>
      <c r="AI36" s="44" t="s">
        <v>75</v>
      </c>
      <c r="AJ36" s="68" t="s">
        <v>32</v>
      </c>
      <c r="AK36" s="68" t="s">
        <v>32</v>
      </c>
    </row>
    <row r="37" spans="1:37" s="112" customFormat="1" ht="47.25">
      <c r="A37" s="77"/>
      <c r="B37" s="99"/>
      <c r="C37" s="593" t="s">
        <v>67</v>
      </c>
      <c r="D37" s="595" t="s">
        <v>68</v>
      </c>
      <c r="E37" s="573" t="s">
        <v>265</v>
      </c>
      <c r="F37" s="606" t="s">
        <v>266</v>
      </c>
      <c r="G37" s="44" t="s">
        <v>262</v>
      </c>
      <c r="H37" s="117" t="s">
        <v>32</v>
      </c>
      <c r="I37" s="44"/>
      <c r="J37" s="44"/>
      <c r="K37" s="68" t="s">
        <v>45</v>
      </c>
      <c r="L37" s="42">
        <v>7</v>
      </c>
      <c r="M37" s="42">
        <v>3</v>
      </c>
      <c r="N37" s="42">
        <v>3</v>
      </c>
      <c r="O37" s="42" t="s">
        <v>34</v>
      </c>
      <c r="P37" s="42">
        <v>2</v>
      </c>
      <c r="Q37" s="42">
        <v>2</v>
      </c>
      <c r="R37" s="42" t="s">
        <v>34</v>
      </c>
      <c r="S37" s="42">
        <v>2</v>
      </c>
      <c r="T37" s="42">
        <v>2</v>
      </c>
      <c r="U37" s="42" t="s">
        <v>34</v>
      </c>
      <c r="V37" s="42" t="s">
        <v>32</v>
      </c>
      <c r="W37" s="42" t="s">
        <v>32</v>
      </c>
      <c r="X37" s="42" t="s">
        <v>32</v>
      </c>
      <c r="Y37" s="42">
        <v>10</v>
      </c>
      <c r="Z37" s="42">
        <v>9</v>
      </c>
      <c r="AA37" s="124">
        <v>7</v>
      </c>
      <c r="AB37" s="42">
        <v>7</v>
      </c>
      <c r="AC37" s="42" t="s">
        <v>34</v>
      </c>
      <c r="AD37" s="44" t="s">
        <v>263</v>
      </c>
      <c r="AE37" s="68" t="s">
        <v>250</v>
      </c>
      <c r="AF37" s="110" t="s">
        <v>38</v>
      </c>
      <c r="AG37" s="68"/>
      <c r="AH37" s="68"/>
      <c r="AI37" s="44" t="s">
        <v>75</v>
      </c>
      <c r="AJ37" s="68" t="s">
        <v>32</v>
      </c>
      <c r="AK37" s="68" t="s">
        <v>32</v>
      </c>
    </row>
    <row r="38" spans="1:37" s="112" customFormat="1" ht="63">
      <c r="A38" s="77"/>
      <c r="B38" s="99"/>
      <c r="C38" s="593"/>
      <c r="D38" s="595"/>
      <c r="E38" s="574"/>
      <c r="F38" s="606"/>
      <c r="G38" s="44" t="s">
        <v>267</v>
      </c>
      <c r="H38" s="117"/>
      <c r="I38" s="44"/>
      <c r="J38" s="44"/>
      <c r="K38" s="68" t="s">
        <v>45</v>
      </c>
      <c r="L38" s="42">
        <v>7</v>
      </c>
      <c r="M38" s="42">
        <v>3</v>
      </c>
      <c r="N38" s="42">
        <v>3</v>
      </c>
      <c r="O38" s="42" t="s">
        <v>34</v>
      </c>
      <c r="P38" s="42">
        <v>2</v>
      </c>
      <c r="Q38" s="42">
        <v>2</v>
      </c>
      <c r="R38" s="42" t="s">
        <v>34</v>
      </c>
      <c r="S38" s="42">
        <v>2</v>
      </c>
      <c r="T38" s="42">
        <v>2</v>
      </c>
      <c r="U38" s="42" t="s">
        <v>34</v>
      </c>
      <c r="V38" s="42" t="s">
        <v>32</v>
      </c>
      <c r="W38" s="42" t="s">
        <v>32</v>
      </c>
      <c r="X38" s="42" t="s">
        <v>32</v>
      </c>
      <c r="Y38" s="27">
        <v>10</v>
      </c>
      <c r="Z38" s="27">
        <v>10</v>
      </c>
      <c r="AA38" s="124">
        <v>7</v>
      </c>
      <c r="AB38" s="42">
        <v>7</v>
      </c>
      <c r="AC38" s="42" t="s">
        <v>34</v>
      </c>
      <c r="AD38" s="44" t="s">
        <v>263</v>
      </c>
      <c r="AE38" s="68" t="s">
        <v>250</v>
      </c>
      <c r="AF38" s="110" t="s">
        <v>38</v>
      </c>
      <c r="AG38" s="125"/>
      <c r="AH38" s="68"/>
      <c r="AI38" s="44" t="s">
        <v>268</v>
      </c>
      <c r="AJ38" s="68" t="s">
        <v>32</v>
      </c>
      <c r="AK38" s="68" t="s">
        <v>32</v>
      </c>
    </row>
    <row r="39" spans="1:37" s="112" customFormat="1" ht="56.25" customHeight="1">
      <c r="A39" s="77"/>
      <c r="B39" s="99"/>
      <c r="C39" s="601" t="s">
        <v>67</v>
      </c>
      <c r="D39" s="615" t="s">
        <v>68</v>
      </c>
      <c r="E39" s="574"/>
      <c r="F39" s="606" t="s">
        <v>269</v>
      </c>
      <c r="G39" s="44" t="s">
        <v>270</v>
      </c>
      <c r="H39" s="128" t="s">
        <v>32</v>
      </c>
      <c r="I39" s="66"/>
      <c r="J39" s="66"/>
      <c r="K39" s="68" t="s">
        <v>45</v>
      </c>
      <c r="L39" s="124">
        <v>1</v>
      </c>
      <c r="M39" s="126" t="s">
        <v>32</v>
      </c>
      <c r="N39" s="36" t="s">
        <v>32</v>
      </c>
      <c r="O39" s="36" t="s">
        <v>32</v>
      </c>
      <c r="P39" s="36" t="s">
        <v>32</v>
      </c>
      <c r="Q39" s="36" t="s">
        <v>32</v>
      </c>
      <c r="R39" s="36" t="s">
        <v>32</v>
      </c>
      <c r="S39" s="124">
        <v>1</v>
      </c>
      <c r="T39" s="124">
        <v>1</v>
      </c>
      <c r="U39" s="42" t="s">
        <v>34</v>
      </c>
      <c r="V39" s="42" t="s">
        <v>32</v>
      </c>
      <c r="W39" s="42" t="s">
        <v>32</v>
      </c>
      <c r="X39" s="42" t="s">
        <v>32</v>
      </c>
      <c r="Y39" s="27">
        <v>2</v>
      </c>
      <c r="Z39" s="27">
        <v>2</v>
      </c>
      <c r="AA39" s="124">
        <v>1</v>
      </c>
      <c r="AB39" s="124">
        <v>1</v>
      </c>
      <c r="AC39" s="42" t="s">
        <v>34</v>
      </c>
      <c r="AD39" s="44" t="s">
        <v>263</v>
      </c>
      <c r="AE39" s="68" t="s">
        <v>250</v>
      </c>
      <c r="AF39" s="110" t="s">
        <v>38</v>
      </c>
      <c r="AG39" s="127"/>
      <c r="AH39" s="68"/>
      <c r="AI39" s="44" t="s">
        <v>271</v>
      </c>
      <c r="AJ39" s="68" t="s">
        <v>32</v>
      </c>
      <c r="AK39" s="68" t="s">
        <v>32</v>
      </c>
    </row>
    <row r="40" spans="1:37" s="112" customFormat="1" ht="59.25" customHeight="1">
      <c r="A40" s="77"/>
      <c r="B40" s="99"/>
      <c r="C40" s="622"/>
      <c r="D40" s="627"/>
      <c r="E40" s="574"/>
      <c r="F40" s="606"/>
      <c r="G40" s="44" t="s">
        <v>272</v>
      </c>
      <c r="H40" s="117" t="s">
        <v>32</v>
      </c>
      <c r="I40" s="44"/>
      <c r="J40" s="44"/>
      <c r="K40" s="68" t="s">
        <v>45</v>
      </c>
      <c r="L40" s="42">
        <v>1</v>
      </c>
      <c r="M40" s="36" t="s">
        <v>32</v>
      </c>
      <c r="N40" s="36" t="s">
        <v>32</v>
      </c>
      <c r="O40" s="36" t="s">
        <v>32</v>
      </c>
      <c r="P40" s="36" t="s">
        <v>32</v>
      </c>
      <c r="Q40" s="36" t="s">
        <v>32</v>
      </c>
      <c r="R40" s="36" t="s">
        <v>32</v>
      </c>
      <c r="S40" s="124">
        <v>1</v>
      </c>
      <c r="T40" s="124">
        <v>1</v>
      </c>
      <c r="U40" s="42" t="s">
        <v>34</v>
      </c>
      <c r="V40" s="42" t="s">
        <v>32</v>
      </c>
      <c r="W40" s="42" t="s">
        <v>32</v>
      </c>
      <c r="X40" s="42" t="s">
        <v>32</v>
      </c>
      <c r="Y40" s="42">
        <v>1</v>
      </c>
      <c r="Z40" s="42">
        <v>1</v>
      </c>
      <c r="AA40" s="124">
        <v>1</v>
      </c>
      <c r="AB40" s="42">
        <v>1</v>
      </c>
      <c r="AC40" s="42" t="s">
        <v>34</v>
      </c>
      <c r="AD40" s="44" t="s">
        <v>263</v>
      </c>
      <c r="AE40" s="68" t="s">
        <v>250</v>
      </c>
      <c r="AF40" s="110" t="s">
        <v>38</v>
      </c>
      <c r="AG40" s="127"/>
      <c r="AH40" s="68"/>
      <c r="AI40" s="44" t="s">
        <v>75</v>
      </c>
      <c r="AJ40" s="68" t="s">
        <v>32</v>
      </c>
      <c r="AK40" s="68" t="s">
        <v>32</v>
      </c>
    </row>
    <row r="41" spans="1:37" s="112" customFormat="1" ht="86.25" customHeight="1">
      <c r="A41" s="77"/>
      <c r="B41" s="99"/>
      <c r="C41" s="602"/>
      <c r="D41" s="616"/>
      <c r="E41" s="575"/>
      <c r="F41" s="606"/>
      <c r="G41" s="44" t="s">
        <v>273</v>
      </c>
      <c r="H41" s="117" t="s">
        <v>32</v>
      </c>
      <c r="I41" s="44"/>
      <c r="J41" s="44"/>
      <c r="K41" s="68" t="s">
        <v>45</v>
      </c>
      <c r="L41" s="42">
        <v>2</v>
      </c>
      <c r="M41" s="36" t="s">
        <v>32</v>
      </c>
      <c r="N41" s="36" t="s">
        <v>32</v>
      </c>
      <c r="O41" s="36" t="s">
        <v>32</v>
      </c>
      <c r="P41" s="95">
        <v>2</v>
      </c>
      <c r="Q41" s="95">
        <v>2</v>
      </c>
      <c r="R41" s="42" t="s">
        <v>34</v>
      </c>
      <c r="S41" s="42" t="s">
        <v>32</v>
      </c>
      <c r="T41" s="42" t="s">
        <v>32</v>
      </c>
      <c r="U41" s="42" t="s">
        <v>32</v>
      </c>
      <c r="V41" s="42" t="s">
        <v>32</v>
      </c>
      <c r="W41" s="42" t="s">
        <v>32</v>
      </c>
      <c r="X41" s="42" t="s">
        <v>32</v>
      </c>
      <c r="Y41" s="27">
        <v>4</v>
      </c>
      <c r="Z41" s="27">
        <v>4</v>
      </c>
      <c r="AA41" s="124">
        <v>2</v>
      </c>
      <c r="AB41" s="42">
        <v>2</v>
      </c>
      <c r="AC41" s="42" t="s">
        <v>34</v>
      </c>
      <c r="AD41" s="44" t="s">
        <v>263</v>
      </c>
      <c r="AE41" s="68" t="s">
        <v>250</v>
      </c>
      <c r="AF41" s="110" t="s">
        <v>38</v>
      </c>
      <c r="AG41" s="127"/>
      <c r="AH41" s="68"/>
      <c r="AI41" s="44" t="s">
        <v>274</v>
      </c>
      <c r="AJ41" s="68" t="s">
        <v>32</v>
      </c>
      <c r="AK41" s="68" t="s">
        <v>32</v>
      </c>
    </row>
    <row r="42" spans="1:37" s="137" customFormat="1" ht="126" customHeight="1">
      <c r="A42" s="135"/>
      <c r="B42" s="606" t="s">
        <v>275</v>
      </c>
      <c r="C42" s="606" t="s">
        <v>67</v>
      </c>
      <c r="D42" s="644" t="s">
        <v>68</v>
      </c>
      <c r="E42" s="606" t="s">
        <v>276</v>
      </c>
      <c r="F42" s="606" t="s">
        <v>277</v>
      </c>
      <c r="G42" s="40" t="s">
        <v>278</v>
      </c>
      <c r="H42" s="130"/>
      <c r="I42" s="130"/>
      <c r="J42" s="130"/>
      <c r="K42" s="130" t="s">
        <v>33</v>
      </c>
      <c r="L42" s="28">
        <v>0.7</v>
      </c>
      <c r="M42" s="28">
        <v>0.8</v>
      </c>
      <c r="N42" s="28">
        <v>0.85</v>
      </c>
      <c r="O42" s="131" t="s">
        <v>35</v>
      </c>
      <c r="P42" s="28">
        <v>0.8</v>
      </c>
      <c r="Q42" s="28">
        <v>0.85</v>
      </c>
      <c r="R42" s="131" t="s">
        <v>35</v>
      </c>
      <c r="S42" s="28">
        <v>0.5</v>
      </c>
      <c r="T42" s="132">
        <v>0.89</v>
      </c>
      <c r="U42" s="131" t="s">
        <v>35</v>
      </c>
      <c r="V42" s="133" t="s">
        <v>32</v>
      </c>
      <c r="W42" s="133" t="s">
        <v>32</v>
      </c>
      <c r="X42" s="134" t="s">
        <v>32</v>
      </c>
      <c r="Y42" s="28">
        <v>0.6</v>
      </c>
      <c r="Z42" s="28">
        <v>0.775</v>
      </c>
      <c r="AA42" s="28">
        <v>0.7</v>
      </c>
      <c r="AB42" s="38">
        <v>0.89</v>
      </c>
      <c r="AC42" s="131" t="s">
        <v>35</v>
      </c>
      <c r="AD42" s="47" t="s">
        <v>279</v>
      </c>
      <c r="AE42" s="130" t="s">
        <v>280</v>
      </c>
      <c r="AF42" s="110">
        <v>1091639</v>
      </c>
      <c r="AG42" s="139"/>
      <c r="AH42" s="47"/>
      <c r="AI42" s="47" t="s">
        <v>281</v>
      </c>
      <c r="AJ42" s="135" t="s">
        <v>32</v>
      </c>
      <c r="AK42" s="135" t="s">
        <v>32</v>
      </c>
    </row>
    <row r="43" spans="1:37" s="137" customFormat="1" ht="94.5">
      <c r="A43" s="135"/>
      <c r="B43" s="606"/>
      <c r="C43" s="606"/>
      <c r="D43" s="644"/>
      <c r="E43" s="606"/>
      <c r="F43" s="606"/>
      <c r="G43" s="40" t="s">
        <v>282</v>
      </c>
      <c r="H43" s="130"/>
      <c r="I43" s="130"/>
      <c r="J43" s="130"/>
      <c r="K43" s="130" t="s">
        <v>33</v>
      </c>
      <c r="L43" s="28">
        <v>0.7</v>
      </c>
      <c r="M43" s="28">
        <v>0.8</v>
      </c>
      <c r="N43" s="28">
        <v>0.85</v>
      </c>
      <c r="O43" s="131" t="s">
        <v>35</v>
      </c>
      <c r="P43" s="28">
        <v>0.8</v>
      </c>
      <c r="Q43" s="28">
        <v>0.85</v>
      </c>
      <c r="R43" s="131" t="s">
        <v>35</v>
      </c>
      <c r="S43" s="28">
        <v>0.5</v>
      </c>
      <c r="T43" s="132">
        <v>0.89</v>
      </c>
      <c r="U43" s="131" t="s">
        <v>35</v>
      </c>
      <c r="V43" s="133" t="s">
        <v>32</v>
      </c>
      <c r="W43" s="133" t="s">
        <v>32</v>
      </c>
      <c r="X43" s="134" t="s">
        <v>32</v>
      </c>
      <c r="Y43" s="28">
        <v>0.6</v>
      </c>
      <c r="Z43" s="28">
        <v>0.775</v>
      </c>
      <c r="AA43" s="28">
        <v>0.7</v>
      </c>
      <c r="AB43" s="38">
        <v>0.89</v>
      </c>
      <c r="AC43" s="131" t="s">
        <v>35</v>
      </c>
      <c r="AD43" s="47" t="s">
        <v>279</v>
      </c>
      <c r="AE43" s="130" t="s">
        <v>280</v>
      </c>
      <c r="AF43" s="110"/>
      <c r="AG43" s="138"/>
      <c r="AH43" s="47"/>
      <c r="AI43" s="47" t="s">
        <v>281</v>
      </c>
      <c r="AJ43" s="135" t="s">
        <v>32</v>
      </c>
      <c r="AK43" s="135" t="s">
        <v>32</v>
      </c>
    </row>
    <row r="44" spans="1:37" s="137" customFormat="1" ht="78.75">
      <c r="A44" s="135"/>
      <c r="B44" s="606"/>
      <c r="C44" s="606"/>
      <c r="D44" s="644"/>
      <c r="E44" s="606"/>
      <c r="F44" s="606"/>
      <c r="G44" s="40" t="s">
        <v>283</v>
      </c>
      <c r="H44" s="130"/>
      <c r="I44" s="130"/>
      <c r="J44" s="130"/>
      <c r="K44" s="130" t="s">
        <v>33</v>
      </c>
      <c r="L44" s="28">
        <v>0.7</v>
      </c>
      <c r="M44" s="28">
        <v>0.8</v>
      </c>
      <c r="N44" s="28">
        <v>0.8</v>
      </c>
      <c r="O44" s="131" t="s">
        <v>35</v>
      </c>
      <c r="P44" s="28">
        <v>0.8</v>
      </c>
      <c r="Q44" s="28">
        <v>1</v>
      </c>
      <c r="R44" s="131" t="s">
        <v>35</v>
      </c>
      <c r="S44" s="28">
        <v>0.5</v>
      </c>
      <c r="T44" s="132">
        <v>1</v>
      </c>
      <c r="U44" s="131" t="s">
        <v>35</v>
      </c>
      <c r="V44" s="133" t="s">
        <v>32</v>
      </c>
      <c r="W44" s="133" t="s">
        <v>32</v>
      </c>
      <c r="X44" s="134" t="s">
        <v>32</v>
      </c>
      <c r="Y44" s="28">
        <v>0.6</v>
      </c>
      <c r="Z44" s="28">
        <v>0.81</v>
      </c>
      <c r="AA44" s="28">
        <v>0.7</v>
      </c>
      <c r="AB44" s="38">
        <v>1</v>
      </c>
      <c r="AC44" s="131" t="s">
        <v>35</v>
      </c>
      <c r="AD44" s="130" t="s">
        <v>279</v>
      </c>
      <c r="AE44" s="130" t="s">
        <v>280</v>
      </c>
      <c r="AF44" s="110">
        <v>364573</v>
      </c>
      <c r="AG44" s="136"/>
      <c r="AH44" s="47"/>
      <c r="AI44" s="47" t="s">
        <v>284</v>
      </c>
      <c r="AJ44" s="135" t="s">
        <v>32</v>
      </c>
      <c r="AK44" s="135" t="s">
        <v>32</v>
      </c>
    </row>
    <row r="45" spans="1:37" s="20" customFormat="1" ht="68.25" customHeight="1">
      <c r="A45" s="642" t="s">
        <v>98</v>
      </c>
      <c r="B45" s="642"/>
      <c r="C45" s="642"/>
      <c r="D45" s="642"/>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2"/>
      <c r="AF45" s="642"/>
      <c r="AG45" s="642"/>
      <c r="AH45" s="642"/>
      <c r="AI45" s="642"/>
      <c r="AJ45" s="643"/>
      <c r="AK45" s="102"/>
    </row>
    <row r="46" spans="2:37" s="20" customFormat="1" ht="112.5" customHeight="1">
      <c r="B46" s="629" t="s">
        <v>98</v>
      </c>
      <c r="C46" s="573" t="s">
        <v>99</v>
      </c>
      <c r="D46" s="649" t="s">
        <v>100</v>
      </c>
      <c r="E46" s="573" t="s">
        <v>101</v>
      </c>
      <c r="F46" s="573" t="s">
        <v>221</v>
      </c>
      <c r="G46" s="3" t="s">
        <v>102</v>
      </c>
      <c r="H46" s="19" t="s">
        <v>32</v>
      </c>
      <c r="I46" s="6"/>
      <c r="J46" s="6"/>
      <c r="K46" s="6" t="s">
        <v>45</v>
      </c>
      <c r="L46" s="53">
        <v>4</v>
      </c>
      <c r="M46" s="4" t="s">
        <v>46</v>
      </c>
      <c r="N46" s="4" t="s">
        <v>46</v>
      </c>
      <c r="O46" s="5" t="s">
        <v>34</v>
      </c>
      <c r="P46" s="4" t="s">
        <v>46</v>
      </c>
      <c r="Q46" s="4" t="s">
        <v>46</v>
      </c>
      <c r="R46" s="5" t="s">
        <v>35</v>
      </c>
      <c r="S46" s="4" t="s">
        <v>46</v>
      </c>
      <c r="T46" s="4" t="s">
        <v>46</v>
      </c>
      <c r="U46" s="4" t="s">
        <v>35</v>
      </c>
      <c r="V46" s="4" t="s">
        <v>46</v>
      </c>
      <c r="W46" s="4" t="s">
        <v>46</v>
      </c>
      <c r="X46" s="5" t="s">
        <v>34</v>
      </c>
      <c r="Y46" s="53">
        <v>4</v>
      </c>
      <c r="Z46" s="53">
        <v>4</v>
      </c>
      <c r="AA46" s="53">
        <v>4</v>
      </c>
      <c r="AB46" s="53">
        <v>4</v>
      </c>
      <c r="AC46" s="5" t="s">
        <v>34</v>
      </c>
      <c r="AD46" s="6" t="s">
        <v>103</v>
      </c>
      <c r="AE46" s="3" t="s">
        <v>37</v>
      </c>
      <c r="AF46" s="17" t="s">
        <v>38</v>
      </c>
      <c r="AG46" s="8" t="s">
        <v>32</v>
      </c>
      <c r="AH46" s="7" t="s">
        <v>69</v>
      </c>
      <c r="AI46" s="7" t="s">
        <v>104</v>
      </c>
      <c r="AJ46" s="10"/>
      <c r="AK46" s="10"/>
    </row>
    <row r="47" spans="2:37" s="20" customFormat="1" ht="70.5" customHeight="1">
      <c r="B47" s="630"/>
      <c r="C47" s="574"/>
      <c r="D47" s="650"/>
      <c r="E47" s="574"/>
      <c r="F47" s="574"/>
      <c r="G47" s="3" t="s">
        <v>105</v>
      </c>
      <c r="H47" s="19" t="s">
        <v>32</v>
      </c>
      <c r="I47" s="6"/>
      <c r="J47" s="6"/>
      <c r="K47" s="6" t="s">
        <v>45</v>
      </c>
      <c r="L47" s="53">
        <v>4</v>
      </c>
      <c r="M47" s="4" t="s">
        <v>46</v>
      </c>
      <c r="N47" s="4" t="s">
        <v>46</v>
      </c>
      <c r="O47" s="5" t="s">
        <v>34</v>
      </c>
      <c r="P47" s="4" t="s">
        <v>46</v>
      </c>
      <c r="Q47" s="4" t="s">
        <v>46</v>
      </c>
      <c r="R47" s="5" t="s">
        <v>35</v>
      </c>
      <c r="S47" s="4" t="s">
        <v>46</v>
      </c>
      <c r="T47" s="4" t="s">
        <v>46</v>
      </c>
      <c r="U47" s="5" t="s">
        <v>34</v>
      </c>
      <c r="V47" s="4" t="s">
        <v>46</v>
      </c>
      <c r="W47" s="4" t="s">
        <v>46</v>
      </c>
      <c r="X47" s="5" t="s">
        <v>34</v>
      </c>
      <c r="Y47" s="53">
        <v>4</v>
      </c>
      <c r="Z47" s="53">
        <v>4</v>
      </c>
      <c r="AA47" s="53">
        <v>4</v>
      </c>
      <c r="AB47" s="53">
        <v>4</v>
      </c>
      <c r="AC47" s="5" t="s">
        <v>34</v>
      </c>
      <c r="AD47" s="6" t="s">
        <v>103</v>
      </c>
      <c r="AE47" s="3" t="s">
        <v>37</v>
      </c>
      <c r="AF47" s="17" t="s">
        <v>38</v>
      </c>
      <c r="AG47" s="8" t="s">
        <v>32</v>
      </c>
      <c r="AH47" s="7" t="s">
        <v>69</v>
      </c>
      <c r="AI47" s="7" t="s">
        <v>51</v>
      </c>
      <c r="AJ47" s="10"/>
      <c r="AK47" s="10"/>
    </row>
    <row r="48" spans="2:37" s="20" customFormat="1" ht="64.5" customHeight="1">
      <c r="B48" s="630"/>
      <c r="C48" s="574"/>
      <c r="D48" s="650"/>
      <c r="E48" s="574"/>
      <c r="F48" s="574"/>
      <c r="G48" s="3" t="s">
        <v>106</v>
      </c>
      <c r="H48" s="19" t="s">
        <v>32</v>
      </c>
      <c r="I48" s="6"/>
      <c r="J48" s="6"/>
      <c r="K48" s="6" t="s">
        <v>41</v>
      </c>
      <c r="L48" s="11">
        <v>43830</v>
      </c>
      <c r="M48" s="4" t="s">
        <v>32</v>
      </c>
      <c r="N48" s="4" t="s">
        <v>32</v>
      </c>
      <c r="O48" s="5" t="s">
        <v>32</v>
      </c>
      <c r="P48" s="11">
        <v>43830</v>
      </c>
      <c r="Q48" s="11">
        <v>43830</v>
      </c>
      <c r="R48" s="5" t="s">
        <v>35</v>
      </c>
      <c r="S48" s="4" t="s">
        <v>32</v>
      </c>
      <c r="T48" s="4" t="s">
        <v>32</v>
      </c>
      <c r="U48" s="4" t="s">
        <v>32</v>
      </c>
      <c r="V48" s="4" t="s">
        <v>32</v>
      </c>
      <c r="W48" s="4" t="s">
        <v>32</v>
      </c>
      <c r="X48" s="5" t="s">
        <v>32</v>
      </c>
      <c r="Y48" s="11">
        <v>43465</v>
      </c>
      <c r="Z48" s="11">
        <v>43465</v>
      </c>
      <c r="AA48" s="11">
        <v>43830</v>
      </c>
      <c r="AB48" s="11">
        <v>43830</v>
      </c>
      <c r="AC48" s="5" t="s">
        <v>34</v>
      </c>
      <c r="AD48" s="6" t="s">
        <v>103</v>
      </c>
      <c r="AE48" s="3" t="s">
        <v>37</v>
      </c>
      <c r="AF48" s="86" t="s">
        <v>240</v>
      </c>
      <c r="AG48" s="8" t="s">
        <v>32</v>
      </c>
      <c r="AH48" s="7" t="s">
        <v>69</v>
      </c>
      <c r="AI48" s="7" t="s">
        <v>107</v>
      </c>
      <c r="AJ48" s="10"/>
      <c r="AK48" s="10"/>
    </row>
    <row r="49" spans="2:37" s="20" customFormat="1" ht="69.75" customHeight="1">
      <c r="B49" s="81"/>
      <c r="C49" s="574"/>
      <c r="D49" s="650"/>
      <c r="E49" s="574"/>
      <c r="F49" s="574"/>
      <c r="G49" s="3" t="s">
        <v>108</v>
      </c>
      <c r="H49" s="19" t="s">
        <v>32</v>
      </c>
      <c r="I49" s="6"/>
      <c r="J49" s="6"/>
      <c r="K49" s="6" t="s">
        <v>41</v>
      </c>
      <c r="L49" s="11">
        <v>43830</v>
      </c>
      <c r="M49" s="4" t="s">
        <v>32</v>
      </c>
      <c r="N49" s="4" t="s">
        <v>32</v>
      </c>
      <c r="O49" s="5" t="s">
        <v>32</v>
      </c>
      <c r="P49" s="11">
        <v>43830</v>
      </c>
      <c r="Q49" s="11">
        <v>43830</v>
      </c>
      <c r="R49" s="5" t="s">
        <v>35</v>
      </c>
      <c r="S49" s="4" t="s">
        <v>32</v>
      </c>
      <c r="T49" s="4" t="s">
        <v>32</v>
      </c>
      <c r="U49" s="4" t="s">
        <v>32</v>
      </c>
      <c r="V49" s="4" t="s">
        <v>32</v>
      </c>
      <c r="W49" s="4" t="s">
        <v>32</v>
      </c>
      <c r="X49" s="5" t="s">
        <v>32</v>
      </c>
      <c r="Y49" s="11">
        <v>43465</v>
      </c>
      <c r="Z49" s="11">
        <v>43465</v>
      </c>
      <c r="AA49" s="11">
        <v>43830</v>
      </c>
      <c r="AB49" s="11">
        <v>43830</v>
      </c>
      <c r="AC49" s="5" t="s">
        <v>34</v>
      </c>
      <c r="AD49" s="6" t="s">
        <v>103</v>
      </c>
      <c r="AE49" s="3" t="s">
        <v>37</v>
      </c>
      <c r="AF49" s="85" t="s">
        <v>241</v>
      </c>
      <c r="AG49" s="8" t="s">
        <v>32</v>
      </c>
      <c r="AH49" s="7" t="s">
        <v>32</v>
      </c>
      <c r="AI49" s="7" t="s">
        <v>107</v>
      </c>
      <c r="AJ49" s="10"/>
      <c r="AK49" s="10"/>
    </row>
    <row r="50" spans="2:37" s="20" customFormat="1" ht="73.5" customHeight="1">
      <c r="B50" s="81"/>
      <c r="C50" s="574"/>
      <c r="D50" s="650"/>
      <c r="E50" s="574"/>
      <c r="F50" s="574"/>
      <c r="G50" s="3" t="s">
        <v>109</v>
      </c>
      <c r="H50" s="19" t="s">
        <v>32</v>
      </c>
      <c r="I50" s="6"/>
      <c r="J50" s="6"/>
      <c r="K50" s="6" t="s">
        <v>41</v>
      </c>
      <c r="L50" s="11">
        <v>44012</v>
      </c>
      <c r="M50" s="4" t="s">
        <v>32</v>
      </c>
      <c r="N50" s="4" t="s">
        <v>32</v>
      </c>
      <c r="O50" s="5" t="s">
        <v>32</v>
      </c>
      <c r="P50" s="4" t="s">
        <v>32</v>
      </c>
      <c r="Q50" s="4" t="s">
        <v>32</v>
      </c>
      <c r="R50" s="5" t="s">
        <v>32</v>
      </c>
      <c r="S50" s="4" t="s">
        <v>32</v>
      </c>
      <c r="T50" s="4" t="s">
        <v>32</v>
      </c>
      <c r="U50" s="4" t="s">
        <v>32</v>
      </c>
      <c r="V50" s="11">
        <v>44012</v>
      </c>
      <c r="W50" s="11">
        <v>44012</v>
      </c>
      <c r="X50" s="5" t="s">
        <v>34</v>
      </c>
      <c r="Y50" s="11">
        <v>43646</v>
      </c>
      <c r="Z50" s="11">
        <v>43641</v>
      </c>
      <c r="AA50" s="11">
        <v>44012</v>
      </c>
      <c r="AB50" s="11">
        <v>44012</v>
      </c>
      <c r="AC50" s="5" t="s">
        <v>34</v>
      </c>
      <c r="AD50" s="6" t="s">
        <v>103</v>
      </c>
      <c r="AE50" s="3" t="s">
        <v>37</v>
      </c>
      <c r="AF50" s="17" t="s">
        <v>38</v>
      </c>
      <c r="AG50" s="8" t="s">
        <v>32</v>
      </c>
      <c r="AH50" s="7" t="s">
        <v>69</v>
      </c>
      <c r="AI50" s="7" t="s">
        <v>42</v>
      </c>
      <c r="AJ50" s="10"/>
      <c r="AK50" s="10"/>
    </row>
    <row r="51" spans="2:37" s="20" customFormat="1" ht="61.5" customHeight="1">
      <c r="B51" s="81"/>
      <c r="C51" s="574"/>
      <c r="D51" s="650"/>
      <c r="E51" s="574"/>
      <c r="F51" s="574"/>
      <c r="G51" s="3" t="s">
        <v>110</v>
      </c>
      <c r="H51" s="19" t="s">
        <v>32</v>
      </c>
      <c r="I51" s="6"/>
      <c r="J51" s="6"/>
      <c r="K51" s="6" t="s">
        <v>41</v>
      </c>
      <c r="L51" s="11">
        <v>44012</v>
      </c>
      <c r="M51" s="4" t="s">
        <v>32</v>
      </c>
      <c r="N51" s="4" t="s">
        <v>32</v>
      </c>
      <c r="O51" s="5" t="s">
        <v>32</v>
      </c>
      <c r="P51" s="4" t="s">
        <v>32</v>
      </c>
      <c r="Q51" s="4" t="s">
        <v>32</v>
      </c>
      <c r="R51" s="5" t="s">
        <v>32</v>
      </c>
      <c r="S51" s="4" t="s">
        <v>32</v>
      </c>
      <c r="T51" s="4" t="s">
        <v>32</v>
      </c>
      <c r="U51" s="4" t="s">
        <v>32</v>
      </c>
      <c r="V51" s="11">
        <v>44012</v>
      </c>
      <c r="W51" s="11">
        <v>44012</v>
      </c>
      <c r="X51" s="5" t="s">
        <v>34</v>
      </c>
      <c r="Y51" s="11">
        <v>43646</v>
      </c>
      <c r="Z51" s="11">
        <v>43510</v>
      </c>
      <c r="AA51" s="11">
        <v>44012</v>
      </c>
      <c r="AB51" s="11">
        <v>44012</v>
      </c>
      <c r="AC51" s="5" t="s">
        <v>34</v>
      </c>
      <c r="AD51" s="6" t="s">
        <v>103</v>
      </c>
      <c r="AE51" s="3" t="s">
        <v>37</v>
      </c>
      <c r="AF51" s="17">
        <v>5000000</v>
      </c>
      <c r="AG51" s="8" t="s">
        <v>32</v>
      </c>
      <c r="AH51" s="7" t="s">
        <v>57</v>
      </c>
      <c r="AI51" s="7" t="s">
        <v>107</v>
      </c>
      <c r="AJ51" s="10"/>
      <c r="AK51" s="10"/>
    </row>
    <row r="52" spans="2:37" s="20" customFormat="1" ht="81.75" customHeight="1">
      <c r="B52" s="81"/>
      <c r="C52" s="574"/>
      <c r="D52" s="650"/>
      <c r="E52" s="574"/>
      <c r="F52" s="575"/>
      <c r="G52" s="3" t="s">
        <v>111</v>
      </c>
      <c r="H52" s="19" t="s">
        <v>32</v>
      </c>
      <c r="I52" s="6"/>
      <c r="J52" s="6"/>
      <c r="K52" s="6" t="s">
        <v>41</v>
      </c>
      <c r="L52" s="11">
        <v>43921</v>
      </c>
      <c r="M52" s="4" t="s">
        <v>32</v>
      </c>
      <c r="N52" s="4" t="s">
        <v>32</v>
      </c>
      <c r="O52" s="5" t="s">
        <v>32</v>
      </c>
      <c r="P52" s="4" t="s">
        <v>32</v>
      </c>
      <c r="Q52" s="4" t="s">
        <v>32</v>
      </c>
      <c r="R52" s="5" t="s">
        <v>32</v>
      </c>
      <c r="S52" s="11">
        <v>43921</v>
      </c>
      <c r="T52" s="11">
        <v>43907</v>
      </c>
      <c r="U52" s="4" t="s">
        <v>35</v>
      </c>
      <c r="V52" s="4" t="s">
        <v>32</v>
      </c>
      <c r="W52" s="4" t="s">
        <v>32</v>
      </c>
      <c r="X52" s="5" t="s">
        <v>32</v>
      </c>
      <c r="Y52" s="11">
        <v>43555</v>
      </c>
      <c r="Z52" s="11">
        <v>43543</v>
      </c>
      <c r="AA52" s="11">
        <v>43921</v>
      </c>
      <c r="AB52" s="11">
        <v>43907</v>
      </c>
      <c r="AC52" s="5" t="s">
        <v>34</v>
      </c>
      <c r="AD52" s="6" t="s">
        <v>103</v>
      </c>
      <c r="AE52" s="3" t="s">
        <v>37</v>
      </c>
      <c r="AF52" s="17">
        <v>1500000</v>
      </c>
      <c r="AG52" s="8" t="s">
        <v>32</v>
      </c>
      <c r="AH52" s="7" t="s">
        <v>69</v>
      </c>
      <c r="AI52" s="7" t="s">
        <v>42</v>
      </c>
      <c r="AJ52" s="10"/>
      <c r="AK52" s="10"/>
    </row>
    <row r="53" spans="2:37" s="20" customFormat="1" ht="89.25" customHeight="1">
      <c r="B53" s="631"/>
      <c r="C53" s="575"/>
      <c r="D53" s="651"/>
      <c r="E53" s="575"/>
      <c r="F53" s="80"/>
      <c r="G53" s="3" t="s">
        <v>112</v>
      </c>
      <c r="H53" s="19" t="s">
        <v>32</v>
      </c>
      <c r="I53" s="6"/>
      <c r="J53" s="6"/>
      <c r="K53" s="6" t="s">
        <v>41</v>
      </c>
      <c r="L53" s="11">
        <v>44012</v>
      </c>
      <c r="M53" s="4" t="s">
        <v>32</v>
      </c>
      <c r="N53" s="4" t="s">
        <v>32</v>
      </c>
      <c r="O53" s="5" t="s">
        <v>32</v>
      </c>
      <c r="P53" s="4" t="s">
        <v>32</v>
      </c>
      <c r="Q53" s="4" t="s">
        <v>32</v>
      </c>
      <c r="R53" s="5" t="s">
        <v>32</v>
      </c>
      <c r="S53" s="4" t="s">
        <v>32</v>
      </c>
      <c r="T53" s="4" t="s">
        <v>32</v>
      </c>
      <c r="U53" s="4" t="s">
        <v>32</v>
      </c>
      <c r="V53" s="11">
        <v>44012</v>
      </c>
      <c r="W53" s="11">
        <v>44012</v>
      </c>
      <c r="X53" s="5" t="s">
        <v>34</v>
      </c>
      <c r="Y53" s="11">
        <v>43646</v>
      </c>
      <c r="Z53" s="11">
        <v>43543</v>
      </c>
      <c r="AA53" s="11">
        <v>44012</v>
      </c>
      <c r="AB53" s="11">
        <v>44012</v>
      </c>
      <c r="AC53" s="5" t="s">
        <v>34</v>
      </c>
      <c r="AD53" s="6" t="s">
        <v>103</v>
      </c>
      <c r="AE53" s="3" t="s">
        <v>37</v>
      </c>
      <c r="AF53" s="17">
        <v>1500000</v>
      </c>
      <c r="AG53" s="8" t="s">
        <v>32</v>
      </c>
      <c r="AH53" s="7" t="s">
        <v>38</v>
      </c>
      <c r="AI53" s="7" t="s">
        <v>42</v>
      </c>
      <c r="AJ53" s="10"/>
      <c r="AK53" s="10"/>
    </row>
    <row r="54" spans="2:37" s="20" customFormat="1" ht="75" customHeight="1">
      <c r="B54" s="632"/>
      <c r="C54" s="40" t="s">
        <v>99</v>
      </c>
      <c r="D54" s="31" t="s">
        <v>100</v>
      </c>
      <c r="E54" s="39" t="s">
        <v>92</v>
      </c>
      <c r="F54" s="39" t="s">
        <v>220</v>
      </c>
      <c r="G54" s="3" t="s">
        <v>113</v>
      </c>
      <c r="H54" s="19" t="s">
        <v>32</v>
      </c>
      <c r="I54" s="6"/>
      <c r="J54" s="6"/>
      <c r="K54" s="6" t="s">
        <v>41</v>
      </c>
      <c r="L54" s="52">
        <v>43981</v>
      </c>
      <c r="M54" s="4" t="s">
        <v>32</v>
      </c>
      <c r="N54" s="4" t="s">
        <v>32</v>
      </c>
      <c r="O54" s="5" t="s">
        <v>32</v>
      </c>
      <c r="P54" s="4" t="s">
        <v>32</v>
      </c>
      <c r="Q54" s="4" t="s">
        <v>32</v>
      </c>
      <c r="R54" s="5" t="s">
        <v>32</v>
      </c>
      <c r="S54" s="4" t="s">
        <v>32</v>
      </c>
      <c r="T54" s="4" t="s">
        <v>32</v>
      </c>
      <c r="U54" s="4" t="s">
        <v>32</v>
      </c>
      <c r="V54" s="52">
        <v>43981</v>
      </c>
      <c r="W54" s="52">
        <v>43980</v>
      </c>
      <c r="X54" s="5" t="s">
        <v>34</v>
      </c>
      <c r="Y54" s="75">
        <v>43585</v>
      </c>
      <c r="Z54" s="75">
        <v>43567</v>
      </c>
      <c r="AA54" s="59">
        <v>43981</v>
      </c>
      <c r="AB54" s="52">
        <v>43980</v>
      </c>
      <c r="AC54" s="5" t="s">
        <v>34</v>
      </c>
      <c r="AD54" s="6" t="s">
        <v>94</v>
      </c>
      <c r="AE54" s="3" t="s">
        <v>37</v>
      </c>
      <c r="AF54" s="17" t="s">
        <v>38</v>
      </c>
      <c r="AG54" s="8" t="s">
        <v>32</v>
      </c>
      <c r="AH54" s="7" t="s">
        <v>38</v>
      </c>
      <c r="AI54" s="7" t="s">
        <v>114</v>
      </c>
      <c r="AJ54" s="10"/>
      <c r="AK54" s="10"/>
    </row>
    <row r="55" spans="2:37" s="20" customFormat="1" ht="81.75" customHeight="1">
      <c r="B55" s="665"/>
      <c r="C55" s="578" t="s">
        <v>99</v>
      </c>
      <c r="D55" s="646" t="s">
        <v>100</v>
      </c>
      <c r="E55" s="573" t="s">
        <v>115</v>
      </c>
      <c r="F55" s="573" t="s">
        <v>222</v>
      </c>
      <c r="G55" s="3" t="s">
        <v>116</v>
      </c>
      <c r="H55" s="19" t="s">
        <v>32</v>
      </c>
      <c r="I55" s="6"/>
      <c r="J55" s="6"/>
      <c r="K55" s="6" t="s">
        <v>41</v>
      </c>
      <c r="L55" s="11">
        <v>44012</v>
      </c>
      <c r="M55" s="4" t="s">
        <v>32</v>
      </c>
      <c r="N55" s="4" t="s">
        <v>32</v>
      </c>
      <c r="O55" s="5" t="s">
        <v>32</v>
      </c>
      <c r="P55" s="4" t="s">
        <v>32</v>
      </c>
      <c r="Q55" s="4" t="s">
        <v>32</v>
      </c>
      <c r="R55" s="5" t="s">
        <v>32</v>
      </c>
      <c r="S55" s="4" t="s">
        <v>32</v>
      </c>
      <c r="T55" s="4" t="s">
        <v>32</v>
      </c>
      <c r="U55" s="4" t="s">
        <v>32</v>
      </c>
      <c r="V55" s="11">
        <v>44012</v>
      </c>
      <c r="W55" s="11">
        <v>44012</v>
      </c>
      <c r="X55" s="5" t="s">
        <v>34</v>
      </c>
      <c r="Y55" s="11">
        <v>43646</v>
      </c>
      <c r="Z55" s="75">
        <v>43641</v>
      </c>
      <c r="AA55" s="11">
        <v>44012</v>
      </c>
      <c r="AB55" s="11">
        <v>44012</v>
      </c>
      <c r="AC55" s="5" t="s">
        <v>34</v>
      </c>
      <c r="AD55" s="6" t="s">
        <v>117</v>
      </c>
      <c r="AE55" s="3" t="s">
        <v>37</v>
      </c>
      <c r="AF55" s="17" t="s">
        <v>38</v>
      </c>
      <c r="AG55" s="8" t="s">
        <v>32</v>
      </c>
      <c r="AH55" s="7" t="s">
        <v>38</v>
      </c>
      <c r="AI55" s="7" t="s">
        <v>118</v>
      </c>
      <c r="AJ55" s="10"/>
      <c r="AK55" s="10"/>
    </row>
    <row r="56" spans="2:37" s="20" customFormat="1" ht="72" customHeight="1">
      <c r="B56" s="631"/>
      <c r="C56" s="580"/>
      <c r="D56" s="647"/>
      <c r="E56" s="574"/>
      <c r="F56" s="574"/>
      <c r="G56" s="3" t="s">
        <v>119</v>
      </c>
      <c r="H56" s="19" t="s">
        <v>32</v>
      </c>
      <c r="I56" s="6"/>
      <c r="J56" s="6"/>
      <c r="K56" s="6" t="s">
        <v>45</v>
      </c>
      <c r="L56" s="53">
        <v>3</v>
      </c>
      <c r="M56" s="4" t="s">
        <v>46</v>
      </c>
      <c r="N56" s="4" t="s">
        <v>46</v>
      </c>
      <c r="O56" s="5" t="s">
        <v>34</v>
      </c>
      <c r="P56" s="4" t="s">
        <v>46</v>
      </c>
      <c r="Q56" s="4" t="s">
        <v>46</v>
      </c>
      <c r="R56" s="5" t="s">
        <v>35</v>
      </c>
      <c r="S56" s="4" t="s">
        <v>46</v>
      </c>
      <c r="T56" s="4" t="s">
        <v>46</v>
      </c>
      <c r="U56" s="5" t="s">
        <v>35</v>
      </c>
      <c r="V56" s="5" t="s">
        <v>32</v>
      </c>
      <c r="W56" s="11" t="s">
        <v>32</v>
      </c>
      <c r="X56" s="5" t="s">
        <v>32</v>
      </c>
      <c r="Y56" s="53">
        <v>4</v>
      </c>
      <c r="Z56" s="53">
        <v>4</v>
      </c>
      <c r="AA56" s="53">
        <v>3</v>
      </c>
      <c r="AB56" s="53">
        <v>3</v>
      </c>
      <c r="AC56" s="5" t="s">
        <v>34</v>
      </c>
      <c r="AD56" s="6" t="s">
        <v>117</v>
      </c>
      <c r="AE56" s="3" t="s">
        <v>37</v>
      </c>
      <c r="AF56" s="17" t="s">
        <v>38</v>
      </c>
      <c r="AG56" s="8" t="s">
        <v>32</v>
      </c>
      <c r="AH56" s="7" t="s">
        <v>57</v>
      </c>
      <c r="AI56" s="7" t="s">
        <v>120</v>
      </c>
      <c r="AJ56" s="10"/>
      <c r="AK56" s="10"/>
    </row>
    <row r="57" spans="2:37" s="20" customFormat="1" ht="75" customHeight="1">
      <c r="B57" s="631"/>
      <c r="C57" s="580"/>
      <c r="D57" s="647"/>
      <c r="E57" s="574"/>
      <c r="F57" s="574"/>
      <c r="G57" s="3" t="s">
        <v>121</v>
      </c>
      <c r="H57" s="19" t="s">
        <v>32</v>
      </c>
      <c r="I57" s="6"/>
      <c r="J57" s="6"/>
      <c r="K57" s="6" t="s">
        <v>45</v>
      </c>
      <c r="L57" s="53">
        <v>4</v>
      </c>
      <c r="M57" s="4" t="s">
        <v>46</v>
      </c>
      <c r="N57" s="4" t="s">
        <v>46</v>
      </c>
      <c r="O57" s="5" t="s">
        <v>34</v>
      </c>
      <c r="P57" s="4" t="s">
        <v>46</v>
      </c>
      <c r="Q57" s="4" t="s">
        <v>46</v>
      </c>
      <c r="R57" s="5" t="s">
        <v>35</v>
      </c>
      <c r="S57" s="4" t="s">
        <v>46</v>
      </c>
      <c r="T57" s="4" t="s">
        <v>46</v>
      </c>
      <c r="U57" s="5" t="s">
        <v>35</v>
      </c>
      <c r="V57" s="4" t="s">
        <v>46</v>
      </c>
      <c r="W57" s="4" t="s">
        <v>46</v>
      </c>
      <c r="X57" s="5" t="s">
        <v>35</v>
      </c>
      <c r="Y57" s="53">
        <v>4</v>
      </c>
      <c r="Z57" s="53">
        <v>4</v>
      </c>
      <c r="AA57" s="53">
        <v>4</v>
      </c>
      <c r="AB57" s="53">
        <v>4</v>
      </c>
      <c r="AC57" s="5" t="s">
        <v>34</v>
      </c>
      <c r="AD57" s="6" t="s">
        <v>117</v>
      </c>
      <c r="AE57" s="3" t="s">
        <v>37</v>
      </c>
      <c r="AF57" s="17" t="s">
        <v>38</v>
      </c>
      <c r="AG57" s="8" t="s">
        <v>32</v>
      </c>
      <c r="AH57" s="7" t="s">
        <v>38</v>
      </c>
      <c r="AI57" s="7" t="s">
        <v>122</v>
      </c>
      <c r="AJ57" s="10"/>
      <c r="AK57" s="10"/>
    </row>
    <row r="58" spans="2:37" s="20" customFormat="1" ht="75" customHeight="1">
      <c r="B58" s="631"/>
      <c r="C58" s="579"/>
      <c r="D58" s="648"/>
      <c r="E58" s="575"/>
      <c r="F58" s="575"/>
      <c r="G58" s="54" t="s">
        <v>227</v>
      </c>
      <c r="H58" s="19" t="s">
        <v>32</v>
      </c>
      <c r="I58" s="6"/>
      <c r="J58" s="6"/>
      <c r="K58" s="6" t="s">
        <v>45</v>
      </c>
      <c r="L58" s="53">
        <v>4</v>
      </c>
      <c r="M58" s="4" t="s">
        <v>46</v>
      </c>
      <c r="N58" s="4" t="s">
        <v>46</v>
      </c>
      <c r="O58" s="5" t="s">
        <v>34</v>
      </c>
      <c r="P58" s="4" t="s">
        <v>46</v>
      </c>
      <c r="Q58" s="4" t="s">
        <v>46</v>
      </c>
      <c r="R58" s="5" t="s">
        <v>35</v>
      </c>
      <c r="S58" s="4" t="s">
        <v>46</v>
      </c>
      <c r="T58" s="4" t="s">
        <v>46</v>
      </c>
      <c r="U58" s="5" t="s">
        <v>35</v>
      </c>
      <c r="V58" s="4" t="s">
        <v>46</v>
      </c>
      <c r="W58" s="4" t="s">
        <v>46</v>
      </c>
      <c r="X58" s="5" t="s">
        <v>35</v>
      </c>
      <c r="Y58" s="53">
        <v>4</v>
      </c>
      <c r="Z58" s="53">
        <v>4</v>
      </c>
      <c r="AA58" s="53">
        <v>4</v>
      </c>
      <c r="AB58" s="53">
        <v>4</v>
      </c>
      <c r="AC58" s="5" t="s">
        <v>34</v>
      </c>
      <c r="AD58" s="6"/>
      <c r="AE58" s="3"/>
      <c r="AF58" s="17"/>
      <c r="AG58" s="8"/>
      <c r="AH58" s="7"/>
      <c r="AI58" s="7"/>
      <c r="AJ58" s="10"/>
      <c r="AK58" s="10"/>
    </row>
    <row r="59" spans="2:37" s="20" customFormat="1" ht="60.75" customHeight="1">
      <c r="B59" s="631"/>
      <c r="C59" s="573" t="s">
        <v>99</v>
      </c>
      <c r="D59" s="649" t="s">
        <v>100</v>
      </c>
      <c r="E59" s="573" t="s">
        <v>123</v>
      </c>
      <c r="F59" s="573" t="s">
        <v>223</v>
      </c>
      <c r="G59" s="3" t="s">
        <v>124</v>
      </c>
      <c r="H59" s="19" t="s">
        <v>32</v>
      </c>
      <c r="I59" s="6"/>
      <c r="J59" s="6"/>
      <c r="K59" s="6" t="s">
        <v>41</v>
      </c>
      <c r="L59" s="11">
        <v>43707</v>
      </c>
      <c r="M59" s="11">
        <v>43707</v>
      </c>
      <c r="N59" s="11">
        <v>43670</v>
      </c>
      <c r="O59" s="5" t="s">
        <v>35</v>
      </c>
      <c r="P59" s="4" t="s">
        <v>32</v>
      </c>
      <c r="Q59" s="4" t="s">
        <v>32</v>
      </c>
      <c r="R59" s="5" t="s">
        <v>32</v>
      </c>
      <c r="S59" s="4" t="s">
        <v>32</v>
      </c>
      <c r="T59" s="4" t="s">
        <v>32</v>
      </c>
      <c r="U59" s="4" t="s">
        <v>32</v>
      </c>
      <c r="V59" s="4" t="s">
        <v>32</v>
      </c>
      <c r="W59" s="4" t="s">
        <v>32</v>
      </c>
      <c r="X59" s="5" t="s">
        <v>32</v>
      </c>
      <c r="Y59" s="11">
        <v>43342</v>
      </c>
      <c r="Z59" s="11">
        <v>43319</v>
      </c>
      <c r="AA59" s="11">
        <v>43707</v>
      </c>
      <c r="AB59" s="11">
        <v>43670</v>
      </c>
      <c r="AC59" s="5" t="s">
        <v>34</v>
      </c>
      <c r="AD59" s="6" t="s">
        <v>125</v>
      </c>
      <c r="AE59" s="3" t="s">
        <v>37</v>
      </c>
      <c r="AF59" s="17" t="s">
        <v>38</v>
      </c>
      <c r="AG59" s="8" t="s">
        <v>32</v>
      </c>
      <c r="AH59" s="7" t="s">
        <v>38</v>
      </c>
      <c r="AI59" s="7" t="s">
        <v>126</v>
      </c>
      <c r="AJ59" s="10"/>
      <c r="AK59" s="10"/>
    </row>
    <row r="60" spans="2:37" s="20" customFormat="1" ht="70.5" customHeight="1">
      <c r="B60" s="631"/>
      <c r="C60" s="574"/>
      <c r="D60" s="650"/>
      <c r="E60" s="574"/>
      <c r="F60" s="574"/>
      <c r="G60" s="6" t="s">
        <v>229</v>
      </c>
      <c r="H60" s="19"/>
      <c r="I60" s="6"/>
      <c r="J60" s="6"/>
      <c r="K60" s="6"/>
      <c r="L60" s="53">
        <v>4</v>
      </c>
      <c r="M60" s="4" t="s">
        <v>46</v>
      </c>
      <c r="N60" s="4" t="s">
        <v>46</v>
      </c>
      <c r="O60" s="5" t="s">
        <v>34</v>
      </c>
      <c r="P60" s="4" t="s">
        <v>46</v>
      </c>
      <c r="Q60" s="4" t="s">
        <v>46</v>
      </c>
      <c r="R60" s="5" t="s">
        <v>35</v>
      </c>
      <c r="S60" s="4" t="s">
        <v>46</v>
      </c>
      <c r="T60" s="4" t="s">
        <v>46</v>
      </c>
      <c r="U60" s="5" t="s">
        <v>35</v>
      </c>
      <c r="V60" s="4" t="s">
        <v>46</v>
      </c>
      <c r="W60" s="4" t="s">
        <v>46</v>
      </c>
      <c r="X60" s="5" t="s">
        <v>35</v>
      </c>
      <c r="Y60" s="53">
        <v>4</v>
      </c>
      <c r="Z60" s="53">
        <v>4</v>
      </c>
      <c r="AA60" s="53">
        <v>4</v>
      </c>
      <c r="AB60" s="53">
        <v>4</v>
      </c>
      <c r="AC60" s="5" t="s">
        <v>34</v>
      </c>
      <c r="AD60" s="6"/>
      <c r="AE60" s="3"/>
      <c r="AF60" s="17"/>
      <c r="AG60" s="8"/>
      <c r="AH60" s="7"/>
      <c r="AI60" s="7"/>
      <c r="AJ60" s="10"/>
      <c r="AK60" s="10"/>
    </row>
    <row r="61" spans="2:37" s="20" customFormat="1" ht="78" customHeight="1">
      <c r="B61" s="631"/>
      <c r="C61" s="574"/>
      <c r="D61" s="650"/>
      <c r="E61" s="574"/>
      <c r="F61" s="574"/>
      <c r="G61" s="3" t="s">
        <v>128</v>
      </c>
      <c r="H61" s="19"/>
      <c r="I61" s="6"/>
      <c r="J61" s="6"/>
      <c r="K61" s="6" t="s">
        <v>45</v>
      </c>
      <c r="L61" s="53">
        <v>4</v>
      </c>
      <c r="M61" s="4" t="s">
        <v>46</v>
      </c>
      <c r="N61" s="4" t="s">
        <v>46</v>
      </c>
      <c r="O61" s="5" t="s">
        <v>34</v>
      </c>
      <c r="P61" s="4" t="s">
        <v>46</v>
      </c>
      <c r="Q61" s="4" t="s">
        <v>46</v>
      </c>
      <c r="R61" s="5" t="s">
        <v>35</v>
      </c>
      <c r="S61" s="4" t="s">
        <v>46</v>
      </c>
      <c r="T61" s="4" t="s">
        <v>46</v>
      </c>
      <c r="U61" s="4" t="s">
        <v>35</v>
      </c>
      <c r="V61" s="4" t="s">
        <v>46</v>
      </c>
      <c r="W61" s="4" t="s">
        <v>46</v>
      </c>
      <c r="X61" s="5" t="s">
        <v>34</v>
      </c>
      <c r="Y61" s="53">
        <v>4</v>
      </c>
      <c r="Z61" s="53">
        <v>4</v>
      </c>
      <c r="AA61" s="53">
        <v>4</v>
      </c>
      <c r="AB61" s="53">
        <v>4</v>
      </c>
      <c r="AC61" s="5" t="s">
        <v>34</v>
      </c>
      <c r="AD61" s="6" t="s">
        <v>125</v>
      </c>
      <c r="AE61" s="3" t="s">
        <v>37</v>
      </c>
      <c r="AF61" s="17" t="s">
        <v>38</v>
      </c>
      <c r="AG61" s="8" t="s">
        <v>32</v>
      </c>
      <c r="AH61" s="7" t="s">
        <v>57</v>
      </c>
      <c r="AI61" s="7" t="s">
        <v>129</v>
      </c>
      <c r="AJ61" s="10"/>
      <c r="AK61" s="10"/>
    </row>
    <row r="62" spans="2:37" s="20" customFormat="1" ht="48" customHeight="1">
      <c r="B62" s="631"/>
      <c r="C62" s="574"/>
      <c r="D62" s="650"/>
      <c r="E62" s="574"/>
      <c r="F62" s="574"/>
      <c r="G62" s="3" t="s">
        <v>130</v>
      </c>
      <c r="H62" s="19"/>
      <c r="I62" s="6"/>
      <c r="J62" s="6"/>
      <c r="K62" s="6" t="s">
        <v>45</v>
      </c>
      <c r="L62" s="53">
        <v>2</v>
      </c>
      <c r="M62" s="4" t="s">
        <v>32</v>
      </c>
      <c r="N62" s="4" t="s">
        <v>32</v>
      </c>
      <c r="O62" s="5" t="s">
        <v>32</v>
      </c>
      <c r="P62" s="4" t="s">
        <v>32</v>
      </c>
      <c r="Q62" s="4" t="s">
        <v>32</v>
      </c>
      <c r="R62" s="5" t="s">
        <v>32</v>
      </c>
      <c r="S62" s="4" t="s">
        <v>131</v>
      </c>
      <c r="T62" s="4" t="s">
        <v>131</v>
      </c>
      <c r="U62" s="4" t="s">
        <v>35</v>
      </c>
      <c r="V62" s="4" t="s">
        <v>32</v>
      </c>
      <c r="W62" s="4" t="s">
        <v>32</v>
      </c>
      <c r="X62" s="5" t="s">
        <v>32</v>
      </c>
      <c r="Y62" s="4" t="s">
        <v>131</v>
      </c>
      <c r="Z62" s="4" t="s">
        <v>131</v>
      </c>
      <c r="AA62" s="53">
        <v>2</v>
      </c>
      <c r="AB62" s="53">
        <v>2</v>
      </c>
      <c r="AC62" s="5" t="s">
        <v>34</v>
      </c>
      <c r="AD62" s="6" t="s">
        <v>125</v>
      </c>
      <c r="AE62" s="3" t="s">
        <v>37</v>
      </c>
      <c r="AF62" s="17" t="s">
        <v>38</v>
      </c>
      <c r="AG62" s="8" t="s">
        <v>32</v>
      </c>
      <c r="AH62" s="7" t="s">
        <v>38</v>
      </c>
      <c r="AI62" s="7" t="s">
        <v>127</v>
      </c>
      <c r="AJ62" s="10"/>
      <c r="AK62" s="10"/>
    </row>
    <row r="63" spans="2:37" s="20" customFormat="1" ht="58.5" customHeight="1">
      <c r="B63" s="631"/>
      <c r="C63" s="574"/>
      <c r="D63" s="650"/>
      <c r="E63" s="574"/>
      <c r="F63" s="574"/>
      <c r="G63" s="3" t="s">
        <v>132</v>
      </c>
      <c r="H63" s="19"/>
      <c r="I63" s="6"/>
      <c r="J63" s="6"/>
      <c r="K63" s="6" t="s">
        <v>45</v>
      </c>
      <c r="L63" s="53">
        <v>4</v>
      </c>
      <c r="M63" s="4" t="s">
        <v>32</v>
      </c>
      <c r="N63" s="4" t="s">
        <v>32</v>
      </c>
      <c r="O63" s="5" t="s">
        <v>32</v>
      </c>
      <c r="P63" s="4" t="s">
        <v>32</v>
      </c>
      <c r="Q63" s="4" t="s">
        <v>32</v>
      </c>
      <c r="R63" s="5" t="s">
        <v>32</v>
      </c>
      <c r="S63" s="4" t="s">
        <v>65</v>
      </c>
      <c r="T63" s="4" t="s">
        <v>65</v>
      </c>
      <c r="U63" s="4" t="s">
        <v>35</v>
      </c>
      <c r="V63" s="4" t="s">
        <v>32</v>
      </c>
      <c r="W63" s="4" t="s">
        <v>32</v>
      </c>
      <c r="X63" s="5" t="s">
        <v>32</v>
      </c>
      <c r="Y63" s="4" t="s">
        <v>65</v>
      </c>
      <c r="Z63" s="4" t="s">
        <v>65</v>
      </c>
      <c r="AA63" s="53">
        <v>4</v>
      </c>
      <c r="AB63" s="53">
        <v>4</v>
      </c>
      <c r="AC63" s="5" t="s">
        <v>34</v>
      </c>
      <c r="AD63" s="6" t="s">
        <v>125</v>
      </c>
      <c r="AE63" s="3" t="s">
        <v>37</v>
      </c>
      <c r="AF63" s="17" t="s">
        <v>38</v>
      </c>
      <c r="AG63" s="8" t="s">
        <v>32</v>
      </c>
      <c r="AH63" s="7" t="s">
        <v>38</v>
      </c>
      <c r="AI63" s="7" t="s">
        <v>127</v>
      </c>
      <c r="AJ63" s="10"/>
      <c r="AK63" s="10"/>
    </row>
    <row r="64" spans="2:37" s="20" customFormat="1" ht="89.25" customHeight="1" thickBot="1">
      <c r="B64" s="632"/>
      <c r="C64" s="575"/>
      <c r="D64" s="651"/>
      <c r="E64" s="575"/>
      <c r="F64" s="575"/>
      <c r="G64" s="3" t="s">
        <v>133</v>
      </c>
      <c r="H64" s="19" t="s">
        <v>32</v>
      </c>
      <c r="I64" s="6"/>
      <c r="J64" s="6"/>
      <c r="K64" s="6" t="s">
        <v>33</v>
      </c>
      <c r="L64" s="4">
        <v>1</v>
      </c>
      <c r="M64" s="4">
        <v>1</v>
      </c>
      <c r="N64" s="4">
        <v>1</v>
      </c>
      <c r="O64" s="5" t="s">
        <v>35</v>
      </c>
      <c r="P64" s="4">
        <v>1</v>
      </c>
      <c r="Q64" s="4">
        <v>1</v>
      </c>
      <c r="R64" s="5" t="s">
        <v>35</v>
      </c>
      <c r="S64" s="4">
        <v>1</v>
      </c>
      <c r="T64" s="4">
        <v>1</v>
      </c>
      <c r="U64" s="4" t="s">
        <v>35</v>
      </c>
      <c r="V64" s="4">
        <v>1</v>
      </c>
      <c r="W64" s="4">
        <v>1</v>
      </c>
      <c r="X64" s="5" t="s">
        <v>34</v>
      </c>
      <c r="Y64" s="4">
        <v>1</v>
      </c>
      <c r="Z64" s="4">
        <v>1</v>
      </c>
      <c r="AA64" s="4">
        <v>1</v>
      </c>
      <c r="AB64" s="4">
        <v>1</v>
      </c>
      <c r="AC64" s="5" t="s">
        <v>34</v>
      </c>
      <c r="AD64" s="6" t="s">
        <v>125</v>
      </c>
      <c r="AE64" s="3" t="s">
        <v>37</v>
      </c>
      <c r="AF64" s="17" t="s">
        <v>38</v>
      </c>
      <c r="AG64" s="8" t="s">
        <v>32</v>
      </c>
      <c r="AH64" s="7" t="s">
        <v>38</v>
      </c>
      <c r="AI64" s="7" t="s">
        <v>127</v>
      </c>
      <c r="AJ64" s="10"/>
      <c r="AK64" s="10"/>
    </row>
    <row r="65" spans="2:37" s="112" customFormat="1" ht="79.5" customHeight="1">
      <c r="B65" s="142"/>
      <c r="C65" s="141"/>
      <c r="D65" s="143"/>
      <c r="E65" s="602" t="s">
        <v>285</v>
      </c>
      <c r="F65" s="645" t="s">
        <v>286</v>
      </c>
      <c r="G65" s="93" t="s">
        <v>287</v>
      </c>
      <c r="H65" s="117" t="s">
        <v>32</v>
      </c>
      <c r="I65" s="197"/>
      <c r="J65" s="93"/>
      <c r="K65" s="117" t="s">
        <v>41</v>
      </c>
      <c r="L65" s="144">
        <v>43708</v>
      </c>
      <c r="M65" s="144">
        <v>43708</v>
      </c>
      <c r="N65" s="144">
        <v>43704</v>
      </c>
      <c r="O65" s="95" t="s">
        <v>34</v>
      </c>
      <c r="P65" s="42" t="s">
        <v>32</v>
      </c>
      <c r="Q65" s="42" t="s">
        <v>32</v>
      </c>
      <c r="R65" s="42" t="s">
        <v>32</v>
      </c>
      <c r="S65" s="42" t="s">
        <v>32</v>
      </c>
      <c r="T65" s="42" t="s">
        <v>32</v>
      </c>
      <c r="U65" s="42" t="s">
        <v>32</v>
      </c>
      <c r="V65" s="42" t="s">
        <v>32</v>
      </c>
      <c r="W65" s="42" t="s">
        <v>32</v>
      </c>
      <c r="X65" s="42" t="s">
        <v>32</v>
      </c>
      <c r="Y65" s="144">
        <v>43343</v>
      </c>
      <c r="Z65" s="144">
        <v>43340</v>
      </c>
      <c r="AA65" s="144">
        <v>43708</v>
      </c>
      <c r="AB65" s="144">
        <v>43704</v>
      </c>
      <c r="AC65" s="95" t="s">
        <v>34</v>
      </c>
      <c r="AD65" s="93" t="s">
        <v>288</v>
      </c>
      <c r="AE65" s="117" t="s">
        <v>250</v>
      </c>
      <c r="AF65" s="145" t="s">
        <v>38</v>
      </c>
      <c r="AG65" s="146"/>
      <c r="AH65" s="117" t="s">
        <v>168</v>
      </c>
      <c r="AI65" s="93" t="s">
        <v>289</v>
      </c>
      <c r="AJ65" s="68" t="s">
        <v>32</v>
      </c>
      <c r="AK65" s="68" t="s">
        <v>32</v>
      </c>
    </row>
    <row r="66" spans="2:37" s="112" customFormat="1" ht="31.5">
      <c r="B66" s="142"/>
      <c r="C66" s="141"/>
      <c r="D66" s="143"/>
      <c r="E66" s="602"/>
      <c r="F66" s="609"/>
      <c r="G66" s="44" t="s">
        <v>290</v>
      </c>
      <c r="H66" s="117"/>
      <c r="I66" s="197"/>
      <c r="J66" s="93"/>
      <c r="K66" s="117" t="s">
        <v>41</v>
      </c>
      <c r="L66" s="65">
        <v>43921</v>
      </c>
      <c r="M66" s="42" t="s">
        <v>32</v>
      </c>
      <c r="N66" s="42" t="s">
        <v>32</v>
      </c>
      <c r="O66" s="42" t="s">
        <v>32</v>
      </c>
      <c r="P66" s="42" t="s">
        <v>32</v>
      </c>
      <c r="Q66" s="42" t="s">
        <v>32</v>
      </c>
      <c r="R66" s="42" t="s">
        <v>32</v>
      </c>
      <c r="S66" s="65">
        <v>43921</v>
      </c>
      <c r="T66" s="34">
        <v>43907</v>
      </c>
      <c r="U66" s="95" t="s">
        <v>34</v>
      </c>
      <c r="V66" s="42" t="s">
        <v>32</v>
      </c>
      <c r="W66" s="42" t="s">
        <v>32</v>
      </c>
      <c r="X66" s="42" t="s">
        <v>32</v>
      </c>
      <c r="Y66" s="42" t="s">
        <v>32</v>
      </c>
      <c r="Z66" s="42" t="s">
        <v>32</v>
      </c>
      <c r="AA66" s="147">
        <v>43921</v>
      </c>
      <c r="AB66" s="115">
        <v>43907</v>
      </c>
      <c r="AC66" s="148" t="s">
        <v>34</v>
      </c>
      <c r="AD66" s="93" t="s">
        <v>288</v>
      </c>
      <c r="AE66" s="117" t="s">
        <v>250</v>
      </c>
      <c r="AF66" s="145" t="s">
        <v>38</v>
      </c>
      <c r="AG66" s="146"/>
      <c r="AH66" s="117" t="s">
        <v>168</v>
      </c>
      <c r="AI66" s="93" t="s">
        <v>289</v>
      </c>
      <c r="AJ66" s="68" t="s">
        <v>32</v>
      </c>
      <c r="AK66" s="68" t="s">
        <v>32</v>
      </c>
    </row>
    <row r="67" spans="2:37" s="112" customFormat="1" ht="31.5">
      <c r="B67" s="142"/>
      <c r="C67" s="141"/>
      <c r="D67" s="143"/>
      <c r="E67" s="593"/>
      <c r="F67" s="609"/>
      <c r="G67" s="44" t="s">
        <v>291</v>
      </c>
      <c r="H67" s="117" t="s">
        <v>32</v>
      </c>
      <c r="I67" s="44"/>
      <c r="J67" s="44"/>
      <c r="K67" s="117" t="s">
        <v>41</v>
      </c>
      <c r="L67" s="65">
        <v>43921</v>
      </c>
      <c r="M67" s="42" t="s">
        <v>32</v>
      </c>
      <c r="N67" s="42" t="s">
        <v>32</v>
      </c>
      <c r="O67" s="42" t="s">
        <v>32</v>
      </c>
      <c r="P67" s="42" t="s">
        <v>32</v>
      </c>
      <c r="Q67" s="42" t="s">
        <v>32</v>
      </c>
      <c r="R67" s="42" t="s">
        <v>32</v>
      </c>
      <c r="S67" s="65">
        <v>43921</v>
      </c>
      <c r="T67" s="34">
        <v>43907</v>
      </c>
      <c r="U67" s="95" t="s">
        <v>34</v>
      </c>
      <c r="V67" s="42" t="s">
        <v>32</v>
      </c>
      <c r="W67" s="42" t="s">
        <v>32</v>
      </c>
      <c r="X67" s="42" t="s">
        <v>32</v>
      </c>
      <c r="Y67" s="65">
        <v>43555</v>
      </c>
      <c r="Z67" s="65">
        <v>43543</v>
      </c>
      <c r="AA67" s="147">
        <v>43921</v>
      </c>
      <c r="AB67" s="115">
        <v>43907</v>
      </c>
      <c r="AC67" s="148" t="s">
        <v>34</v>
      </c>
      <c r="AD67" s="93" t="s">
        <v>288</v>
      </c>
      <c r="AE67" s="68" t="s">
        <v>250</v>
      </c>
      <c r="AF67" s="145" t="s">
        <v>38</v>
      </c>
      <c r="AG67" s="68"/>
      <c r="AH67" s="117" t="s">
        <v>168</v>
      </c>
      <c r="AI67" s="44" t="s">
        <v>289</v>
      </c>
      <c r="AJ67" s="68" t="s">
        <v>32</v>
      </c>
      <c r="AK67" s="68" t="s">
        <v>32</v>
      </c>
    </row>
    <row r="68" spans="2:37" s="112" customFormat="1" ht="31.5">
      <c r="B68" s="142"/>
      <c r="C68" s="141"/>
      <c r="D68" s="143"/>
      <c r="E68" s="593"/>
      <c r="F68" s="609"/>
      <c r="G68" s="44" t="s">
        <v>292</v>
      </c>
      <c r="H68" s="117" t="s">
        <v>32</v>
      </c>
      <c r="I68" s="44"/>
      <c r="J68" s="44"/>
      <c r="K68" s="117" t="s">
        <v>41</v>
      </c>
      <c r="L68" s="34">
        <v>43982</v>
      </c>
      <c r="M68" s="42" t="s">
        <v>32</v>
      </c>
      <c r="N68" s="42" t="s">
        <v>32</v>
      </c>
      <c r="O68" s="42" t="s">
        <v>32</v>
      </c>
      <c r="P68" s="42" t="s">
        <v>32</v>
      </c>
      <c r="Q68" s="42" t="s">
        <v>32</v>
      </c>
      <c r="R68" s="42" t="s">
        <v>32</v>
      </c>
      <c r="S68" s="42" t="s">
        <v>32</v>
      </c>
      <c r="T68" s="42" t="s">
        <v>32</v>
      </c>
      <c r="U68" s="42" t="s">
        <v>32</v>
      </c>
      <c r="V68" s="34">
        <v>43982</v>
      </c>
      <c r="W68" s="34">
        <v>43980</v>
      </c>
      <c r="X68" s="95" t="s">
        <v>34</v>
      </c>
      <c r="Y68" s="34">
        <v>43646</v>
      </c>
      <c r="Z68" s="34">
        <v>43641</v>
      </c>
      <c r="AA68" s="115">
        <v>43982</v>
      </c>
      <c r="AB68" s="115">
        <v>43980</v>
      </c>
      <c r="AC68" s="148" t="s">
        <v>34</v>
      </c>
      <c r="AD68" s="93" t="s">
        <v>288</v>
      </c>
      <c r="AE68" s="68" t="s">
        <v>250</v>
      </c>
      <c r="AF68" s="68" t="s">
        <v>32</v>
      </c>
      <c r="AG68" s="68"/>
      <c r="AH68" s="117" t="s">
        <v>168</v>
      </c>
      <c r="AI68" s="44" t="s">
        <v>289</v>
      </c>
      <c r="AJ68" s="68" t="s">
        <v>32</v>
      </c>
      <c r="AK68" s="68" t="s">
        <v>32</v>
      </c>
    </row>
    <row r="69" spans="2:37" s="112" customFormat="1" ht="47.25">
      <c r="B69" s="142"/>
      <c r="C69" s="141"/>
      <c r="D69" s="143"/>
      <c r="E69" s="44" t="s">
        <v>285</v>
      </c>
      <c r="F69" s="610"/>
      <c r="G69" s="79" t="s">
        <v>293</v>
      </c>
      <c r="H69" s="117" t="s">
        <v>83</v>
      </c>
      <c r="I69" s="44"/>
      <c r="J69" s="44"/>
      <c r="K69" s="117" t="s">
        <v>41</v>
      </c>
      <c r="L69" s="34">
        <v>43982</v>
      </c>
      <c r="M69" s="42" t="s">
        <v>32</v>
      </c>
      <c r="N69" s="42" t="s">
        <v>32</v>
      </c>
      <c r="O69" s="42" t="s">
        <v>32</v>
      </c>
      <c r="P69" s="42" t="s">
        <v>32</v>
      </c>
      <c r="Q69" s="42" t="s">
        <v>32</v>
      </c>
      <c r="R69" s="42" t="s">
        <v>32</v>
      </c>
      <c r="S69" s="42" t="s">
        <v>32</v>
      </c>
      <c r="T69" s="42" t="s">
        <v>32</v>
      </c>
      <c r="U69" s="42" t="s">
        <v>32</v>
      </c>
      <c r="V69" s="34">
        <v>43982</v>
      </c>
      <c r="W69" s="34">
        <v>43980</v>
      </c>
      <c r="X69" s="95" t="s">
        <v>34</v>
      </c>
      <c r="Y69" s="34">
        <v>43646</v>
      </c>
      <c r="Z69" s="34">
        <v>43641</v>
      </c>
      <c r="AA69" s="34">
        <v>43982</v>
      </c>
      <c r="AB69" s="34">
        <v>43980</v>
      </c>
      <c r="AC69" s="95" t="s">
        <v>34</v>
      </c>
      <c r="AD69" s="93" t="s">
        <v>288</v>
      </c>
      <c r="AE69" s="68" t="s">
        <v>250</v>
      </c>
      <c r="AF69" s="145" t="s">
        <v>38</v>
      </c>
      <c r="AG69" s="68"/>
      <c r="AH69" s="117" t="s">
        <v>168</v>
      </c>
      <c r="AI69" s="44" t="s">
        <v>289</v>
      </c>
      <c r="AJ69" s="68" t="s">
        <v>32</v>
      </c>
      <c r="AK69" s="68" t="s">
        <v>32</v>
      </c>
    </row>
    <row r="70" spans="2:37" s="112" customFormat="1" ht="78.75">
      <c r="B70" s="142"/>
      <c r="C70" s="141"/>
      <c r="D70" s="143"/>
      <c r="E70" s="44" t="s">
        <v>294</v>
      </c>
      <c r="F70" s="79" t="s">
        <v>295</v>
      </c>
      <c r="G70" s="44" t="s">
        <v>296</v>
      </c>
      <c r="H70" s="117" t="s">
        <v>32</v>
      </c>
      <c r="I70" s="44"/>
      <c r="J70" s="44"/>
      <c r="K70" s="6" t="s">
        <v>33</v>
      </c>
      <c r="L70" s="38">
        <v>0.7</v>
      </c>
      <c r="M70" s="38">
        <v>0.7</v>
      </c>
      <c r="N70" s="38">
        <v>0.84</v>
      </c>
      <c r="O70" s="42" t="s">
        <v>34</v>
      </c>
      <c r="P70" s="38">
        <v>0.7</v>
      </c>
      <c r="Q70" s="38">
        <v>0.73</v>
      </c>
      <c r="R70" s="42" t="s">
        <v>34</v>
      </c>
      <c r="S70" s="38">
        <v>0.7</v>
      </c>
      <c r="T70" s="38">
        <v>0.73</v>
      </c>
      <c r="U70" s="42" t="s">
        <v>34</v>
      </c>
      <c r="V70" s="42" t="s">
        <v>32</v>
      </c>
      <c r="W70" s="42" t="s">
        <v>32</v>
      </c>
      <c r="X70" s="42" t="s">
        <v>32</v>
      </c>
      <c r="Y70" s="42" t="s">
        <v>32</v>
      </c>
      <c r="Z70" s="42" t="s">
        <v>32</v>
      </c>
      <c r="AA70" s="38">
        <v>0.7</v>
      </c>
      <c r="AB70" s="38">
        <v>0.84</v>
      </c>
      <c r="AC70" s="42" t="s">
        <v>34</v>
      </c>
      <c r="AD70" s="44" t="s">
        <v>298</v>
      </c>
      <c r="AE70" s="68" t="s">
        <v>250</v>
      </c>
      <c r="AF70" s="145" t="s">
        <v>38</v>
      </c>
      <c r="AG70" s="68"/>
      <c r="AH70" s="68"/>
      <c r="AI70" s="44" t="s">
        <v>299</v>
      </c>
      <c r="AJ70" s="68" t="s">
        <v>32</v>
      </c>
      <c r="AK70" s="68" t="s">
        <v>32</v>
      </c>
    </row>
    <row r="71" spans="2:37" s="152" customFormat="1" ht="89.25" customHeight="1">
      <c r="B71" s="153"/>
      <c r="C71" s="154"/>
      <c r="D71" s="155"/>
      <c r="E71" s="593" t="s">
        <v>300</v>
      </c>
      <c r="F71" s="44" t="s">
        <v>301</v>
      </c>
      <c r="G71" s="44" t="s">
        <v>302</v>
      </c>
      <c r="H71" s="117" t="s">
        <v>32</v>
      </c>
      <c r="I71" s="44"/>
      <c r="J71" s="44"/>
      <c r="K71" s="117" t="s">
        <v>41</v>
      </c>
      <c r="L71" s="144">
        <v>43708</v>
      </c>
      <c r="M71" s="144">
        <v>43708</v>
      </c>
      <c r="N71" s="144" t="s">
        <v>167</v>
      </c>
      <c r="O71" s="144" t="s">
        <v>167</v>
      </c>
      <c r="P71" s="42" t="s">
        <v>32</v>
      </c>
      <c r="Q71" s="42" t="s">
        <v>32</v>
      </c>
      <c r="R71" s="42" t="s">
        <v>32</v>
      </c>
      <c r="S71" s="42" t="s">
        <v>32</v>
      </c>
      <c r="T71" s="42" t="s">
        <v>32</v>
      </c>
      <c r="U71" s="42" t="s">
        <v>32</v>
      </c>
      <c r="V71" s="42" t="s">
        <v>32</v>
      </c>
      <c r="W71" s="42" t="s">
        <v>32</v>
      </c>
      <c r="X71" s="42" t="s">
        <v>32</v>
      </c>
      <c r="Y71" s="144">
        <v>43343</v>
      </c>
      <c r="Z71" s="34">
        <v>43403</v>
      </c>
      <c r="AA71" s="144">
        <v>43708</v>
      </c>
      <c r="AB71" s="34">
        <v>43795</v>
      </c>
      <c r="AC71" s="42" t="s">
        <v>34</v>
      </c>
      <c r="AD71" s="44" t="s">
        <v>298</v>
      </c>
      <c r="AE71" s="68" t="s">
        <v>250</v>
      </c>
      <c r="AF71" s="145" t="s">
        <v>38</v>
      </c>
      <c r="AG71" s="68"/>
      <c r="AH71" s="68"/>
      <c r="AI71" s="44" t="s">
        <v>289</v>
      </c>
      <c r="AJ71" s="68" t="s">
        <v>32</v>
      </c>
      <c r="AK71" s="68" t="s">
        <v>32</v>
      </c>
    </row>
    <row r="72" spans="2:37" s="152" customFormat="1" ht="47.25">
      <c r="B72" s="153"/>
      <c r="C72" s="154"/>
      <c r="D72" s="155"/>
      <c r="E72" s="593"/>
      <c r="F72" s="44" t="s">
        <v>303</v>
      </c>
      <c r="G72" s="44" t="s">
        <v>304</v>
      </c>
      <c r="H72" s="117" t="s">
        <v>32</v>
      </c>
      <c r="I72" s="44"/>
      <c r="J72" s="44"/>
      <c r="K72" s="117" t="s">
        <v>41</v>
      </c>
      <c r="L72" s="34">
        <v>43677</v>
      </c>
      <c r="M72" s="34">
        <v>43677</v>
      </c>
      <c r="N72" s="34">
        <v>43677</v>
      </c>
      <c r="O72" s="42" t="s">
        <v>34</v>
      </c>
      <c r="P72" s="42" t="s">
        <v>32</v>
      </c>
      <c r="Q72" s="42" t="s">
        <v>32</v>
      </c>
      <c r="R72" s="42" t="s">
        <v>32</v>
      </c>
      <c r="S72" s="42" t="s">
        <v>32</v>
      </c>
      <c r="T72" s="42" t="s">
        <v>32</v>
      </c>
      <c r="U72" s="42" t="s">
        <v>32</v>
      </c>
      <c r="V72" s="42" t="s">
        <v>32</v>
      </c>
      <c r="W72" s="42" t="s">
        <v>32</v>
      </c>
      <c r="X72" s="42" t="s">
        <v>32</v>
      </c>
      <c r="Y72" s="34">
        <v>43312</v>
      </c>
      <c r="Z72" s="34">
        <v>43312</v>
      </c>
      <c r="AA72" s="34">
        <v>43677</v>
      </c>
      <c r="AB72" s="34">
        <v>43677</v>
      </c>
      <c r="AC72" s="42" t="s">
        <v>34</v>
      </c>
      <c r="AD72" s="44" t="s">
        <v>298</v>
      </c>
      <c r="AE72" s="68" t="s">
        <v>250</v>
      </c>
      <c r="AF72" s="145" t="s">
        <v>38</v>
      </c>
      <c r="AG72" s="68"/>
      <c r="AH72" s="68"/>
      <c r="AI72" s="44" t="s">
        <v>305</v>
      </c>
      <c r="AJ72" s="68" t="s">
        <v>32</v>
      </c>
      <c r="AK72" s="68" t="s">
        <v>32</v>
      </c>
    </row>
    <row r="73" spans="2:37" s="152" customFormat="1" ht="47.25">
      <c r="B73" s="153"/>
      <c r="C73" s="154"/>
      <c r="D73" s="155"/>
      <c r="E73" s="593"/>
      <c r="F73" s="44" t="s">
        <v>306</v>
      </c>
      <c r="G73" s="44" t="s">
        <v>307</v>
      </c>
      <c r="H73" s="117" t="s">
        <v>32</v>
      </c>
      <c r="I73" s="44"/>
      <c r="J73" s="44"/>
      <c r="K73" s="117" t="s">
        <v>41</v>
      </c>
      <c r="L73" s="34">
        <v>44012</v>
      </c>
      <c r="M73" s="42" t="s">
        <v>32</v>
      </c>
      <c r="N73" s="42" t="s">
        <v>32</v>
      </c>
      <c r="O73" s="42" t="s">
        <v>32</v>
      </c>
      <c r="P73" s="42" t="s">
        <v>32</v>
      </c>
      <c r="Q73" s="42" t="s">
        <v>32</v>
      </c>
      <c r="R73" s="42" t="s">
        <v>32</v>
      </c>
      <c r="S73" s="42" t="s">
        <v>32</v>
      </c>
      <c r="T73" s="42" t="s">
        <v>32</v>
      </c>
      <c r="U73" s="42" t="s">
        <v>32</v>
      </c>
      <c r="V73" s="34">
        <v>44012</v>
      </c>
      <c r="W73" s="34">
        <v>44012</v>
      </c>
      <c r="X73" s="42" t="s">
        <v>34</v>
      </c>
      <c r="Y73" s="34">
        <v>43646</v>
      </c>
      <c r="Z73" s="34">
        <v>43640</v>
      </c>
      <c r="AA73" s="34">
        <v>44012</v>
      </c>
      <c r="AB73" s="34">
        <v>44012</v>
      </c>
      <c r="AC73" s="42" t="s">
        <v>34</v>
      </c>
      <c r="AD73" s="44" t="s">
        <v>298</v>
      </c>
      <c r="AE73" s="68" t="s">
        <v>250</v>
      </c>
      <c r="AF73" s="145" t="s">
        <v>38</v>
      </c>
      <c r="AG73" s="68"/>
      <c r="AH73" s="68"/>
      <c r="AI73" s="44" t="s">
        <v>308</v>
      </c>
      <c r="AJ73" s="68" t="s">
        <v>32</v>
      </c>
      <c r="AK73" s="68" t="s">
        <v>32</v>
      </c>
    </row>
    <row r="74" spans="2:37" s="152" customFormat="1" ht="47.25">
      <c r="B74" s="153"/>
      <c r="C74" s="154"/>
      <c r="D74" s="155"/>
      <c r="E74" s="593"/>
      <c r="F74" s="44" t="s">
        <v>309</v>
      </c>
      <c r="G74" s="44" t="s">
        <v>310</v>
      </c>
      <c r="H74" s="117" t="s">
        <v>32</v>
      </c>
      <c r="I74" s="44"/>
      <c r="J74" s="44"/>
      <c r="K74" s="68" t="s">
        <v>45</v>
      </c>
      <c r="L74" s="42">
        <v>4</v>
      </c>
      <c r="M74" s="42">
        <v>1</v>
      </c>
      <c r="N74" s="42">
        <v>1</v>
      </c>
      <c r="O74" s="42" t="s">
        <v>34</v>
      </c>
      <c r="P74" s="42">
        <v>1</v>
      </c>
      <c r="Q74" s="42">
        <v>1</v>
      </c>
      <c r="R74" s="42" t="s">
        <v>34</v>
      </c>
      <c r="S74" s="42">
        <v>1</v>
      </c>
      <c r="T74" s="42">
        <v>1</v>
      </c>
      <c r="U74" s="42" t="s">
        <v>34</v>
      </c>
      <c r="V74" s="42">
        <v>1</v>
      </c>
      <c r="W74" s="42">
        <v>1</v>
      </c>
      <c r="X74" s="42" t="s">
        <v>34</v>
      </c>
      <c r="Y74" s="42">
        <v>4</v>
      </c>
      <c r="Z74" s="124">
        <v>4</v>
      </c>
      <c r="AA74" s="42">
        <v>4</v>
      </c>
      <c r="AB74" s="42">
        <v>4</v>
      </c>
      <c r="AC74" s="42" t="s">
        <v>34</v>
      </c>
      <c r="AD74" s="44" t="s">
        <v>298</v>
      </c>
      <c r="AE74" s="68" t="s">
        <v>311</v>
      </c>
      <c r="AF74" s="145" t="s">
        <v>38</v>
      </c>
      <c r="AG74" s="68"/>
      <c r="AH74" s="68"/>
      <c r="AI74" s="44" t="s">
        <v>312</v>
      </c>
      <c r="AJ74" s="68" t="s">
        <v>32</v>
      </c>
      <c r="AK74" s="68" t="s">
        <v>32</v>
      </c>
    </row>
    <row r="75" spans="1:37" s="152" customFormat="1" ht="47.25">
      <c r="A75" s="593"/>
      <c r="B75" s="593" t="s">
        <v>172</v>
      </c>
      <c r="C75" s="593" t="s">
        <v>99</v>
      </c>
      <c r="D75" s="628" t="s">
        <v>100</v>
      </c>
      <c r="E75" s="593" t="s">
        <v>313</v>
      </c>
      <c r="F75" s="601" t="s">
        <v>314</v>
      </c>
      <c r="G75" s="44" t="s">
        <v>315</v>
      </c>
      <c r="H75" s="117" t="s">
        <v>32</v>
      </c>
      <c r="I75" s="156"/>
      <c r="J75" s="44"/>
      <c r="K75" s="117" t="s">
        <v>41</v>
      </c>
      <c r="L75" s="107">
        <v>43861</v>
      </c>
      <c r="M75" s="42" t="s">
        <v>32</v>
      </c>
      <c r="N75" s="42" t="s">
        <v>32</v>
      </c>
      <c r="O75" s="42" t="s">
        <v>32</v>
      </c>
      <c r="P75" s="42" t="s">
        <v>32</v>
      </c>
      <c r="Q75" s="42" t="s">
        <v>32</v>
      </c>
      <c r="R75" s="42" t="s">
        <v>32</v>
      </c>
      <c r="S75" s="107">
        <v>43861</v>
      </c>
      <c r="T75" s="34">
        <v>43858</v>
      </c>
      <c r="U75" s="42" t="s">
        <v>34</v>
      </c>
      <c r="V75" s="42" t="s">
        <v>32</v>
      </c>
      <c r="W75" s="42" t="s">
        <v>32</v>
      </c>
      <c r="X75" s="42" t="s">
        <v>32</v>
      </c>
      <c r="Y75" s="107">
        <v>43496</v>
      </c>
      <c r="Z75" s="149">
        <v>43494</v>
      </c>
      <c r="AA75" s="107">
        <v>43861</v>
      </c>
      <c r="AB75" s="34">
        <v>43858</v>
      </c>
      <c r="AC75" s="42" t="s">
        <v>34</v>
      </c>
      <c r="AD75" s="44" t="s">
        <v>298</v>
      </c>
      <c r="AE75" s="68" t="s">
        <v>250</v>
      </c>
      <c r="AF75" s="145" t="s">
        <v>38</v>
      </c>
      <c r="AG75" s="68"/>
      <c r="AH75" s="68"/>
      <c r="AI75" s="44" t="s">
        <v>289</v>
      </c>
      <c r="AJ75" s="68" t="s">
        <v>32</v>
      </c>
      <c r="AK75" s="68" t="s">
        <v>32</v>
      </c>
    </row>
    <row r="76" spans="1:37" s="152" customFormat="1" ht="47.25">
      <c r="A76" s="593"/>
      <c r="B76" s="593"/>
      <c r="C76" s="593"/>
      <c r="D76" s="628"/>
      <c r="E76" s="593"/>
      <c r="F76" s="622"/>
      <c r="G76" s="44" t="s">
        <v>316</v>
      </c>
      <c r="H76" s="117" t="s">
        <v>32</v>
      </c>
      <c r="I76" s="69"/>
      <c r="J76" s="44"/>
      <c r="K76" s="117" t="s">
        <v>41</v>
      </c>
      <c r="L76" s="65">
        <v>43921</v>
      </c>
      <c r="M76" s="42" t="s">
        <v>32</v>
      </c>
      <c r="N76" s="42" t="s">
        <v>32</v>
      </c>
      <c r="O76" s="42" t="s">
        <v>32</v>
      </c>
      <c r="P76" s="42" t="s">
        <v>32</v>
      </c>
      <c r="Q76" s="42" t="s">
        <v>32</v>
      </c>
      <c r="R76" s="42" t="s">
        <v>32</v>
      </c>
      <c r="S76" s="65">
        <v>43921</v>
      </c>
      <c r="T76" s="34">
        <v>43907</v>
      </c>
      <c r="U76" s="42" t="s">
        <v>34</v>
      </c>
      <c r="V76" s="42" t="s">
        <v>32</v>
      </c>
      <c r="W76" s="42" t="s">
        <v>32</v>
      </c>
      <c r="X76" s="42" t="s">
        <v>32</v>
      </c>
      <c r="Y76" s="65">
        <v>43555</v>
      </c>
      <c r="Z76" s="150">
        <v>43543</v>
      </c>
      <c r="AA76" s="65">
        <v>43921</v>
      </c>
      <c r="AB76" s="34">
        <v>43907</v>
      </c>
      <c r="AC76" s="42" t="s">
        <v>34</v>
      </c>
      <c r="AD76" s="44" t="s">
        <v>298</v>
      </c>
      <c r="AE76" s="68" t="s">
        <v>250</v>
      </c>
      <c r="AF76" s="145" t="s">
        <v>38</v>
      </c>
      <c r="AG76" s="68"/>
      <c r="AH76" s="68"/>
      <c r="AI76" s="44" t="s">
        <v>289</v>
      </c>
      <c r="AJ76" s="68" t="s">
        <v>32</v>
      </c>
      <c r="AK76" s="68" t="s">
        <v>32</v>
      </c>
    </row>
    <row r="77" spans="1:37" s="152" customFormat="1" ht="95.25" customHeight="1">
      <c r="A77" s="593"/>
      <c r="B77" s="593"/>
      <c r="C77" s="593"/>
      <c r="D77" s="628"/>
      <c r="E77" s="593"/>
      <c r="F77" s="602"/>
      <c r="G77" s="44" t="s">
        <v>317</v>
      </c>
      <c r="H77" s="117" t="s">
        <v>32</v>
      </c>
      <c r="I77" s="69"/>
      <c r="J77" s="44"/>
      <c r="K77" s="117" t="s">
        <v>41</v>
      </c>
      <c r="L77" s="144">
        <v>43708</v>
      </c>
      <c r="M77" s="144">
        <v>43708</v>
      </c>
      <c r="N77" s="144">
        <v>43708</v>
      </c>
      <c r="O77" s="42" t="s">
        <v>34</v>
      </c>
      <c r="P77" s="42" t="s">
        <v>32</v>
      </c>
      <c r="Q77" s="42" t="s">
        <v>32</v>
      </c>
      <c r="R77" s="42" t="s">
        <v>32</v>
      </c>
      <c r="S77" s="42" t="s">
        <v>32</v>
      </c>
      <c r="T77" s="42" t="s">
        <v>32</v>
      </c>
      <c r="U77" s="42" t="s">
        <v>32</v>
      </c>
      <c r="V77" s="42" t="s">
        <v>32</v>
      </c>
      <c r="W77" s="42" t="s">
        <v>32</v>
      </c>
      <c r="X77" s="42" t="s">
        <v>32</v>
      </c>
      <c r="Y77" s="144">
        <v>43343</v>
      </c>
      <c r="Z77" s="144">
        <v>43343</v>
      </c>
      <c r="AA77" s="151">
        <v>43708</v>
      </c>
      <c r="AB77" s="151">
        <v>43708</v>
      </c>
      <c r="AC77" s="56" t="s">
        <v>34</v>
      </c>
      <c r="AD77" s="44" t="s">
        <v>298</v>
      </c>
      <c r="AE77" s="68" t="s">
        <v>250</v>
      </c>
      <c r="AF77" s="145" t="s">
        <v>38</v>
      </c>
      <c r="AG77" s="68"/>
      <c r="AH77" s="68"/>
      <c r="AI77" s="44" t="s">
        <v>318</v>
      </c>
      <c r="AJ77" s="68" t="s">
        <v>32</v>
      </c>
      <c r="AK77" s="68" t="s">
        <v>32</v>
      </c>
    </row>
    <row r="78" spans="1:37" s="112" customFormat="1" ht="43.5" customHeight="1">
      <c r="A78" s="620"/>
      <c r="B78" s="142"/>
      <c r="C78" s="620" t="s">
        <v>319</v>
      </c>
      <c r="D78" s="595" t="s">
        <v>320</v>
      </c>
      <c r="E78" s="593" t="s">
        <v>321</v>
      </c>
      <c r="F78" s="608" t="s">
        <v>322</v>
      </c>
      <c r="G78" s="44" t="s">
        <v>323</v>
      </c>
      <c r="H78" s="117" t="s">
        <v>32</v>
      </c>
      <c r="I78" s="67"/>
      <c r="J78" s="67"/>
      <c r="K78" s="68" t="s">
        <v>45</v>
      </c>
      <c r="L78" s="42">
        <v>2</v>
      </c>
      <c r="M78" s="36">
        <v>1</v>
      </c>
      <c r="N78" s="119">
        <v>1</v>
      </c>
      <c r="O78" s="157" t="s">
        <v>34</v>
      </c>
      <c r="P78" s="119">
        <v>1</v>
      </c>
      <c r="Q78" s="119">
        <v>1</v>
      </c>
      <c r="R78" s="157" t="s">
        <v>34</v>
      </c>
      <c r="S78" s="119" t="s">
        <v>32</v>
      </c>
      <c r="T78" s="119" t="s">
        <v>32</v>
      </c>
      <c r="U78" s="119" t="s">
        <v>32</v>
      </c>
      <c r="V78" s="119" t="s">
        <v>32</v>
      </c>
      <c r="W78" s="119" t="s">
        <v>32</v>
      </c>
      <c r="X78" s="119" t="s">
        <v>32</v>
      </c>
      <c r="Y78" s="42">
        <v>4</v>
      </c>
      <c r="Z78" s="42">
        <v>4</v>
      </c>
      <c r="AA78" s="42">
        <v>2</v>
      </c>
      <c r="AB78" s="42">
        <v>2</v>
      </c>
      <c r="AC78" s="42" t="s">
        <v>34</v>
      </c>
      <c r="AD78" s="44" t="s">
        <v>249</v>
      </c>
      <c r="AE78" s="68" t="s">
        <v>250</v>
      </c>
      <c r="AF78" s="110">
        <v>250000</v>
      </c>
      <c r="AG78" s="158"/>
      <c r="AH78" s="117" t="s">
        <v>168</v>
      </c>
      <c r="AI78" s="159" t="s">
        <v>324</v>
      </c>
      <c r="AJ78" s="68" t="s">
        <v>32</v>
      </c>
      <c r="AK78" s="68" t="s">
        <v>32</v>
      </c>
    </row>
    <row r="79" spans="1:37" s="112" customFormat="1" ht="78.75">
      <c r="A79" s="620"/>
      <c r="B79" s="142"/>
      <c r="C79" s="620"/>
      <c r="D79" s="595"/>
      <c r="E79" s="593"/>
      <c r="F79" s="609"/>
      <c r="G79" s="44" t="s">
        <v>325</v>
      </c>
      <c r="H79" s="117"/>
      <c r="I79" s="67"/>
      <c r="J79" s="67"/>
      <c r="K79" s="68" t="s">
        <v>45</v>
      </c>
      <c r="L79" s="42">
        <v>2</v>
      </c>
      <c r="M79" s="36">
        <v>1</v>
      </c>
      <c r="N79" s="42">
        <v>1</v>
      </c>
      <c r="O79" s="36" t="s">
        <v>34</v>
      </c>
      <c r="P79" s="42">
        <v>1</v>
      </c>
      <c r="Q79" s="42">
        <v>1</v>
      </c>
      <c r="R79" s="36" t="s">
        <v>34</v>
      </c>
      <c r="S79" s="42" t="s">
        <v>32</v>
      </c>
      <c r="T79" s="42" t="s">
        <v>32</v>
      </c>
      <c r="U79" s="42" t="s">
        <v>32</v>
      </c>
      <c r="V79" s="42" t="s">
        <v>32</v>
      </c>
      <c r="W79" s="42" t="s">
        <v>32</v>
      </c>
      <c r="X79" s="119" t="s">
        <v>32</v>
      </c>
      <c r="Y79" s="42">
        <v>4</v>
      </c>
      <c r="Z79" s="42">
        <v>4</v>
      </c>
      <c r="AA79" s="42">
        <v>2</v>
      </c>
      <c r="AB79" s="42">
        <v>2</v>
      </c>
      <c r="AC79" s="42" t="s">
        <v>34</v>
      </c>
      <c r="AD79" s="44" t="s">
        <v>249</v>
      </c>
      <c r="AE79" s="68" t="s">
        <v>250</v>
      </c>
      <c r="AF79" s="110">
        <v>160000</v>
      </c>
      <c r="AG79" s="158"/>
      <c r="AH79" s="160"/>
      <c r="AI79" s="92" t="s">
        <v>324</v>
      </c>
      <c r="AJ79" s="68" t="s">
        <v>32</v>
      </c>
      <c r="AK79" s="68" t="s">
        <v>32</v>
      </c>
    </row>
    <row r="80" spans="1:37" s="112" customFormat="1" ht="63">
      <c r="A80" s="620"/>
      <c r="B80" s="142"/>
      <c r="C80" s="620"/>
      <c r="D80" s="595"/>
      <c r="E80" s="593"/>
      <c r="F80" s="609"/>
      <c r="G80" s="91" t="s">
        <v>326</v>
      </c>
      <c r="H80" s="117" t="s">
        <v>32</v>
      </c>
      <c r="I80" s="35"/>
      <c r="J80" s="44"/>
      <c r="K80" s="117" t="s">
        <v>41</v>
      </c>
      <c r="L80" s="161">
        <v>43921</v>
      </c>
      <c r="M80" s="162" t="s">
        <v>32</v>
      </c>
      <c r="N80" s="94" t="s">
        <v>32</v>
      </c>
      <c r="O80" s="94" t="s">
        <v>32</v>
      </c>
      <c r="P80" s="94" t="s">
        <v>32</v>
      </c>
      <c r="Q80" s="94" t="s">
        <v>32</v>
      </c>
      <c r="R80" s="94" t="s">
        <v>32</v>
      </c>
      <c r="S80" s="163">
        <v>43921</v>
      </c>
      <c r="T80" s="163">
        <v>43921</v>
      </c>
      <c r="U80" s="164" t="s">
        <v>34</v>
      </c>
      <c r="V80" s="165" t="s">
        <v>32</v>
      </c>
      <c r="W80" s="42" t="s">
        <v>32</v>
      </c>
      <c r="X80" s="119" t="s">
        <v>32</v>
      </c>
      <c r="Y80" s="65">
        <v>43555</v>
      </c>
      <c r="Z80" s="34">
        <v>43553</v>
      </c>
      <c r="AA80" s="163">
        <v>43921</v>
      </c>
      <c r="AB80" s="163">
        <v>43921</v>
      </c>
      <c r="AC80" s="164" t="s">
        <v>34</v>
      </c>
      <c r="AD80" s="44" t="s">
        <v>249</v>
      </c>
      <c r="AE80" s="68" t="s">
        <v>250</v>
      </c>
      <c r="AF80" s="110">
        <v>127000</v>
      </c>
      <c r="AG80" s="120"/>
      <c r="AH80" s="117" t="s">
        <v>168</v>
      </c>
      <c r="AI80" s="44" t="s">
        <v>327</v>
      </c>
      <c r="AJ80" s="68" t="s">
        <v>32</v>
      </c>
      <c r="AK80" s="68" t="s">
        <v>32</v>
      </c>
    </row>
    <row r="81" spans="1:37" s="112" customFormat="1" ht="47.25">
      <c r="A81" s="620"/>
      <c r="B81" s="142"/>
      <c r="C81" s="620"/>
      <c r="D81" s="595"/>
      <c r="E81" s="601" t="s">
        <v>328</v>
      </c>
      <c r="F81" s="609"/>
      <c r="G81" s="166" t="s">
        <v>329</v>
      </c>
      <c r="H81" s="196"/>
      <c r="I81" s="17"/>
      <c r="J81" s="7"/>
      <c r="K81" s="18"/>
      <c r="L81" s="167">
        <v>1</v>
      </c>
      <c r="M81" s="164">
        <v>1</v>
      </c>
      <c r="N81" s="164">
        <v>1</v>
      </c>
      <c r="O81" s="164" t="s">
        <v>34</v>
      </c>
      <c r="P81" s="164" t="s">
        <v>32</v>
      </c>
      <c r="Q81" s="164" t="s">
        <v>32</v>
      </c>
      <c r="R81" s="164" t="s">
        <v>32</v>
      </c>
      <c r="S81" s="164" t="s">
        <v>32</v>
      </c>
      <c r="T81" s="164" t="s">
        <v>32</v>
      </c>
      <c r="U81" s="164" t="s">
        <v>32</v>
      </c>
      <c r="V81" s="164" t="s">
        <v>32</v>
      </c>
      <c r="W81" s="164" t="s">
        <v>32</v>
      </c>
      <c r="X81" s="162" t="s">
        <v>32</v>
      </c>
      <c r="Y81" s="65">
        <v>43616</v>
      </c>
      <c r="Z81" s="107">
        <v>43590</v>
      </c>
      <c r="AA81" s="167">
        <v>1</v>
      </c>
      <c r="AB81" s="164">
        <v>1</v>
      </c>
      <c r="AC81" s="164" t="s">
        <v>34</v>
      </c>
      <c r="AD81" s="44" t="s">
        <v>249</v>
      </c>
      <c r="AE81" s="68" t="s">
        <v>250</v>
      </c>
      <c r="AF81" s="110">
        <v>250000</v>
      </c>
      <c r="AG81" s="120"/>
      <c r="AH81" s="117" t="s">
        <v>168</v>
      </c>
      <c r="AI81" s="93" t="s">
        <v>330</v>
      </c>
      <c r="AJ81" s="68" t="s">
        <v>32</v>
      </c>
      <c r="AK81" s="68" t="s">
        <v>32</v>
      </c>
    </row>
    <row r="82" spans="1:37" s="112" customFormat="1" ht="47.25">
      <c r="A82" s="620"/>
      <c r="B82" s="142"/>
      <c r="C82" s="620"/>
      <c r="D82" s="595"/>
      <c r="E82" s="602"/>
      <c r="F82" s="610"/>
      <c r="G82" s="7" t="s">
        <v>331</v>
      </c>
      <c r="H82" s="196" t="s">
        <v>32</v>
      </c>
      <c r="I82" s="17"/>
      <c r="J82" s="7"/>
      <c r="K82" s="18" t="s">
        <v>45</v>
      </c>
      <c r="L82" s="168">
        <v>2</v>
      </c>
      <c r="M82" s="169">
        <v>1</v>
      </c>
      <c r="N82" s="168">
        <v>0</v>
      </c>
      <c r="O82" s="168" t="s">
        <v>167</v>
      </c>
      <c r="P82" s="42">
        <v>1</v>
      </c>
      <c r="Q82" s="42">
        <v>1</v>
      </c>
      <c r="R82" s="36" t="s">
        <v>34</v>
      </c>
      <c r="S82" s="36" t="s">
        <v>32</v>
      </c>
      <c r="T82" s="36" t="s">
        <v>32</v>
      </c>
      <c r="U82" s="36" t="s">
        <v>32</v>
      </c>
      <c r="V82" s="36" t="s">
        <v>32</v>
      </c>
      <c r="W82" s="36" t="s">
        <v>32</v>
      </c>
      <c r="X82" s="157" t="s">
        <v>32</v>
      </c>
      <c r="Y82" s="42">
        <v>4</v>
      </c>
      <c r="Z82" s="124">
        <v>4</v>
      </c>
      <c r="AA82" s="56">
        <v>2</v>
      </c>
      <c r="AB82" s="56">
        <v>2</v>
      </c>
      <c r="AC82" s="164" t="s">
        <v>34</v>
      </c>
      <c r="AD82" s="44" t="s">
        <v>249</v>
      </c>
      <c r="AE82" s="68" t="s">
        <v>250</v>
      </c>
      <c r="AF82" s="110">
        <v>150000</v>
      </c>
      <c r="AG82" s="120"/>
      <c r="AH82" s="117" t="s">
        <v>168</v>
      </c>
      <c r="AI82" s="93" t="s">
        <v>332</v>
      </c>
      <c r="AJ82" s="68" t="s">
        <v>32</v>
      </c>
      <c r="AK82" s="68" t="s">
        <v>32</v>
      </c>
    </row>
    <row r="83" spans="1:37" s="112" customFormat="1" ht="118.5" customHeight="1">
      <c r="A83" s="79"/>
      <c r="B83" s="142"/>
      <c r="C83" s="44" t="s">
        <v>319</v>
      </c>
      <c r="D83" s="98" t="s">
        <v>320</v>
      </c>
      <c r="E83" s="91" t="s">
        <v>333</v>
      </c>
      <c r="F83" s="91" t="s">
        <v>334</v>
      </c>
      <c r="G83" s="91" t="s">
        <v>335</v>
      </c>
      <c r="H83" s="117"/>
      <c r="I83" s="35"/>
      <c r="J83" s="44"/>
      <c r="K83" s="68"/>
      <c r="L83" s="170">
        <v>43830</v>
      </c>
      <c r="M83" s="171" t="s">
        <v>32</v>
      </c>
      <c r="N83" s="42" t="s">
        <v>32</v>
      </c>
      <c r="O83" s="42" t="s">
        <v>32</v>
      </c>
      <c r="P83" s="34">
        <v>43830</v>
      </c>
      <c r="Q83" s="65">
        <v>43802</v>
      </c>
      <c r="R83" s="36" t="s">
        <v>34</v>
      </c>
      <c r="S83" s="42" t="s">
        <v>32</v>
      </c>
      <c r="T83" s="42" t="s">
        <v>32</v>
      </c>
      <c r="U83" s="42" t="s">
        <v>32</v>
      </c>
      <c r="V83" s="42" t="s">
        <v>32</v>
      </c>
      <c r="W83" s="42" t="s">
        <v>32</v>
      </c>
      <c r="X83" s="42" t="s">
        <v>32</v>
      </c>
      <c r="Y83" s="34">
        <v>43465</v>
      </c>
      <c r="Z83" s="34">
        <v>43437</v>
      </c>
      <c r="AA83" s="170">
        <v>43830</v>
      </c>
      <c r="AB83" s="65">
        <v>43802</v>
      </c>
      <c r="AC83" s="36" t="s">
        <v>34</v>
      </c>
      <c r="AD83" s="44" t="s">
        <v>260</v>
      </c>
      <c r="AE83" s="68" t="s">
        <v>250</v>
      </c>
      <c r="AF83" s="172" t="s">
        <v>336</v>
      </c>
      <c r="AG83" s="127"/>
      <c r="AH83" s="117" t="s">
        <v>168</v>
      </c>
      <c r="AI83" s="92" t="s">
        <v>75</v>
      </c>
      <c r="AJ83" s="68" t="s">
        <v>32</v>
      </c>
      <c r="AK83" s="68" t="s">
        <v>32</v>
      </c>
    </row>
    <row r="84" spans="1:37" s="112" customFormat="1" ht="83.25" customHeight="1">
      <c r="A84" s="608"/>
      <c r="B84" s="142"/>
      <c r="C84" s="608" t="s">
        <v>337</v>
      </c>
      <c r="D84" s="615" t="s">
        <v>338</v>
      </c>
      <c r="E84" s="91" t="s">
        <v>339</v>
      </c>
      <c r="F84" s="91" t="s">
        <v>340</v>
      </c>
      <c r="G84" s="91" t="s">
        <v>341</v>
      </c>
      <c r="H84" s="196"/>
      <c r="I84" s="7"/>
      <c r="J84" s="7"/>
      <c r="K84" s="18"/>
      <c r="L84" s="94">
        <v>1</v>
      </c>
      <c r="M84" s="165" t="s">
        <v>32</v>
      </c>
      <c r="N84" s="42" t="s">
        <v>32</v>
      </c>
      <c r="O84" s="42" t="s">
        <v>32</v>
      </c>
      <c r="P84" s="42">
        <v>1</v>
      </c>
      <c r="Q84" s="42">
        <v>1</v>
      </c>
      <c r="R84" s="42" t="s">
        <v>34</v>
      </c>
      <c r="S84" s="42" t="s">
        <v>32</v>
      </c>
      <c r="T84" s="42" t="s">
        <v>32</v>
      </c>
      <c r="U84" s="42" t="s">
        <v>32</v>
      </c>
      <c r="V84" s="42" t="s">
        <v>32</v>
      </c>
      <c r="W84" s="42" t="s">
        <v>32</v>
      </c>
      <c r="X84" s="42" t="s">
        <v>32</v>
      </c>
      <c r="Y84" s="94" t="s">
        <v>32</v>
      </c>
      <c r="Z84" s="94" t="s">
        <v>32</v>
      </c>
      <c r="AA84" s="94">
        <v>1</v>
      </c>
      <c r="AB84" s="42">
        <v>1</v>
      </c>
      <c r="AC84" s="42" t="s">
        <v>34</v>
      </c>
      <c r="AD84" s="44" t="s">
        <v>260</v>
      </c>
      <c r="AE84" s="68" t="s">
        <v>250</v>
      </c>
      <c r="AF84" s="172" t="s">
        <v>342</v>
      </c>
      <c r="AG84" s="127"/>
      <c r="AH84" s="117" t="s">
        <v>168</v>
      </c>
      <c r="AI84" s="44" t="s">
        <v>327</v>
      </c>
      <c r="AJ84" s="68" t="s">
        <v>32</v>
      </c>
      <c r="AK84" s="68" t="s">
        <v>32</v>
      </c>
    </row>
    <row r="85" spans="1:37" s="112" customFormat="1" ht="150.75" customHeight="1">
      <c r="A85" s="609"/>
      <c r="B85" s="142"/>
      <c r="C85" s="609"/>
      <c r="D85" s="627"/>
      <c r="E85" s="91" t="s">
        <v>343</v>
      </c>
      <c r="F85" s="608" t="s">
        <v>344</v>
      </c>
      <c r="G85" s="91" t="s">
        <v>345</v>
      </c>
      <c r="H85" s="117" t="s">
        <v>32</v>
      </c>
      <c r="I85" s="44"/>
      <c r="J85" s="44"/>
      <c r="K85" s="117" t="s">
        <v>41</v>
      </c>
      <c r="L85" s="170">
        <v>43738</v>
      </c>
      <c r="M85" s="170">
        <v>43738</v>
      </c>
      <c r="N85" s="170">
        <v>43700</v>
      </c>
      <c r="O85" s="94" t="s">
        <v>34</v>
      </c>
      <c r="P85" s="94" t="s">
        <v>32</v>
      </c>
      <c r="Q85" s="94" t="s">
        <v>32</v>
      </c>
      <c r="R85" s="94" t="s">
        <v>32</v>
      </c>
      <c r="S85" s="94" t="s">
        <v>32</v>
      </c>
      <c r="T85" s="94" t="s">
        <v>32</v>
      </c>
      <c r="U85" s="94" t="s">
        <v>32</v>
      </c>
      <c r="V85" s="94" t="s">
        <v>32</v>
      </c>
      <c r="W85" s="94" t="s">
        <v>32</v>
      </c>
      <c r="X85" s="94" t="s">
        <v>32</v>
      </c>
      <c r="Y85" s="94" t="s">
        <v>32</v>
      </c>
      <c r="Z85" s="94" t="s">
        <v>32</v>
      </c>
      <c r="AA85" s="170">
        <v>43738</v>
      </c>
      <c r="AB85" s="170">
        <v>43700</v>
      </c>
      <c r="AC85" s="94" t="s">
        <v>34</v>
      </c>
      <c r="AD85" s="44" t="s">
        <v>260</v>
      </c>
      <c r="AE85" s="68" t="s">
        <v>250</v>
      </c>
      <c r="AF85" s="172" t="s">
        <v>346</v>
      </c>
      <c r="AG85" s="127"/>
      <c r="AH85" s="117" t="s">
        <v>168</v>
      </c>
      <c r="AI85" s="44" t="s">
        <v>327</v>
      </c>
      <c r="AJ85" s="68" t="s">
        <v>32</v>
      </c>
      <c r="AK85" s="68" t="s">
        <v>32</v>
      </c>
    </row>
    <row r="86" spans="1:37" s="112" customFormat="1" ht="118.5" customHeight="1">
      <c r="A86" s="609"/>
      <c r="B86" s="142"/>
      <c r="C86" s="609"/>
      <c r="D86" s="627"/>
      <c r="E86" s="79" t="s">
        <v>347</v>
      </c>
      <c r="F86" s="609"/>
      <c r="G86" s="7" t="s">
        <v>348</v>
      </c>
      <c r="H86" s="196"/>
      <c r="I86" s="7"/>
      <c r="J86" s="7"/>
      <c r="K86" s="18" t="s">
        <v>45</v>
      </c>
      <c r="L86" s="56">
        <v>1</v>
      </c>
      <c r="M86" s="42" t="s">
        <v>32</v>
      </c>
      <c r="N86" s="42" t="s">
        <v>32</v>
      </c>
      <c r="O86" s="42" t="s">
        <v>32</v>
      </c>
      <c r="P86" s="42">
        <v>1</v>
      </c>
      <c r="Q86" s="42">
        <v>1</v>
      </c>
      <c r="R86" s="42" t="s">
        <v>34</v>
      </c>
      <c r="S86" s="42" t="s">
        <v>32</v>
      </c>
      <c r="T86" s="42" t="s">
        <v>32</v>
      </c>
      <c r="U86" s="42" t="s">
        <v>32</v>
      </c>
      <c r="V86" s="42" t="s">
        <v>32</v>
      </c>
      <c r="W86" s="42" t="s">
        <v>32</v>
      </c>
      <c r="X86" s="119" t="s">
        <v>32</v>
      </c>
      <c r="Y86" s="42" t="s">
        <v>32</v>
      </c>
      <c r="Z86" s="42" t="s">
        <v>32</v>
      </c>
      <c r="AA86" s="56">
        <v>1</v>
      </c>
      <c r="AB86" s="42">
        <v>1</v>
      </c>
      <c r="AC86" s="42" t="s">
        <v>34</v>
      </c>
      <c r="AD86" s="44" t="s">
        <v>260</v>
      </c>
      <c r="AE86" s="68" t="s">
        <v>250</v>
      </c>
      <c r="AF86" s="172" t="s">
        <v>349</v>
      </c>
      <c r="AG86" s="127"/>
      <c r="AH86" s="117" t="s">
        <v>168</v>
      </c>
      <c r="AI86" s="44" t="s">
        <v>75</v>
      </c>
      <c r="AJ86" s="68" t="s">
        <v>32</v>
      </c>
      <c r="AK86" s="68" t="s">
        <v>32</v>
      </c>
    </row>
    <row r="87" spans="1:37" s="112" customFormat="1" ht="51" customHeight="1">
      <c r="A87" s="610"/>
      <c r="B87" s="142"/>
      <c r="C87" s="610"/>
      <c r="D87" s="616"/>
      <c r="E87" s="141"/>
      <c r="F87" s="610"/>
      <c r="G87" s="7" t="s">
        <v>350</v>
      </c>
      <c r="H87" s="196" t="s">
        <v>32</v>
      </c>
      <c r="I87" s="7"/>
      <c r="J87" s="7"/>
      <c r="K87" s="18" t="s">
        <v>45</v>
      </c>
      <c r="L87" s="56">
        <v>2</v>
      </c>
      <c r="M87" s="42" t="s">
        <v>32</v>
      </c>
      <c r="N87" s="42" t="s">
        <v>32</v>
      </c>
      <c r="O87" s="42" t="s">
        <v>32</v>
      </c>
      <c r="P87" s="42">
        <v>2</v>
      </c>
      <c r="Q87" s="42">
        <v>2</v>
      </c>
      <c r="R87" s="42" t="s">
        <v>34</v>
      </c>
      <c r="S87" s="42" t="s">
        <v>32</v>
      </c>
      <c r="T87" s="42" t="s">
        <v>32</v>
      </c>
      <c r="U87" s="42" t="s">
        <v>32</v>
      </c>
      <c r="V87" s="42" t="s">
        <v>32</v>
      </c>
      <c r="W87" s="42" t="s">
        <v>32</v>
      </c>
      <c r="X87" s="119" t="s">
        <v>32</v>
      </c>
      <c r="Y87" s="42">
        <v>3</v>
      </c>
      <c r="Z87" s="42">
        <v>3</v>
      </c>
      <c r="AA87" s="42">
        <v>2</v>
      </c>
      <c r="AB87" s="42">
        <v>2</v>
      </c>
      <c r="AC87" s="42" t="s">
        <v>34</v>
      </c>
      <c r="AD87" s="44" t="s">
        <v>260</v>
      </c>
      <c r="AE87" s="68" t="s">
        <v>250</v>
      </c>
      <c r="AF87" s="172" t="s">
        <v>351</v>
      </c>
      <c r="AG87" s="127"/>
      <c r="AH87" s="117" t="s">
        <v>168</v>
      </c>
      <c r="AI87" s="44" t="s">
        <v>261</v>
      </c>
      <c r="AJ87" s="68" t="s">
        <v>32</v>
      </c>
      <c r="AK87" s="68" t="s">
        <v>32</v>
      </c>
    </row>
    <row r="88" spans="1:37" s="112" customFormat="1" ht="141" customHeight="1">
      <c r="A88" s="79"/>
      <c r="B88" s="142"/>
      <c r="C88" s="91" t="s">
        <v>319</v>
      </c>
      <c r="D88" s="173" t="s">
        <v>320</v>
      </c>
      <c r="E88" s="141"/>
      <c r="F88" s="47" t="s">
        <v>352</v>
      </c>
      <c r="G88" s="166" t="s">
        <v>353</v>
      </c>
      <c r="H88" s="196"/>
      <c r="I88" s="7"/>
      <c r="J88" s="7"/>
      <c r="K88" s="18" t="s">
        <v>45</v>
      </c>
      <c r="L88" s="56">
        <v>3</v>
      </c>
      <c r="M88" s="164">
        <v>1</v>
      </c>
      <c r="N88" s="164">
        <v>1</v>
      </c>
      <c r="O88" s="164" t="s">
        <v>34</v>
      </c>
      <c r="P88" s="164">
        <v>1</v>
      </c>
      <c r="Q88" s="164">
        <v>1</v>
      </c>
      <c r="R88" s="164" t="s">
        <v>34</v>
      </c>
      <c r="S88" s="164">
        <v>1</v>
      </c>
      <c r="T88" s="164">
        <v>1</v>
      </c>
      <c r="U88" s="164" t="s">
        <v>34</v>
      </c>
      <c r="V88" s="164" t="s">
        <v>32</v>
      </c>
      <c r="W88" s="164" t="s">
        <v>32</v>
      </c>
      <c r="X88" s="174" t="s">
        <v>32</v>
      </c>
      <c r="Y88" s="42">
        <v>4</v>
      </c>
      <c r="Z88" s="42">
        <v>4</v>
      </c>
      <c r="AA88" s="56">
        <v>3</v>
      </c>
      <c r="AB88" s="56">
        <v>3</v>
      </c>
      <c r="AC88" s="42" t="s">
        <v>34</v>
      </c>
      <c r="AD88" s="44" t="s">
        <v>263</v>
      </c>
      <c r="AE88" s="68" t="s">
        <v>250</v>
      </c>
      <c r="AF88" s="145" t="s">
        <v>38</v>
      </c>
      <c r="AG88" s="127"/>
      <c r="AH88" s="145" t="s">
        <v>38</v>
      </c>
      <c r="AI88" s="44" t="s">
        <v>354</v>
      </c>
      <c r="AJ88" s="68" t="s">
        <v>32</v>
      </c>
      <c r="AK88" s="68" t="s">
        <v>32</v>
      </c>
    </row>
    <row r="89" spans="1:37" s="112" customFormat="1" ht="83.25" customHeight="1">
      <c r="A89" s="620"/>
      <c r="B89" s="608" t="s">
        <v>172</v>
      </c>
      <c r="C89" s="601" t="s">
        <v>355</v>
      </c>
      <c r="D89" s="615" t="s">
        <v>356</v>
      </c>
      <c r="E89" s="601" t="s">
        <v>357</v>
      </c>
      <c r="F89" s="620" t="s">
        <v>358</v>
      </c>
      <c r="G89" s="44" t="s">
        <v>359</v>
      </c>
      <c r="H89" s="117"/>
      <c r="I89" s="68"/>
      <c r="J89" s="68"/>
      <c r="K89" s="117" t="s">
        <v>41</v>
      </c>
      <c r="L89" s="109">
        <v>43799</v>
      </c>
      <c r="M89" s="42" t="s">
        <v>32</v>
      </c>
      <c r="N89" s="36" t="s">
        <v>32</v>
      </c>
      <c r="O89" s="36" t="s">
        <v>32</v>
      </c>
      <c r="P89" s="34">
        <v>43799</v>
      </c>
      <c r="Q89" s="34">
        <v>43767</v>
      </c>
      <c r="R89" s="42" t="s">
        <v>34</v>
      </c>
      <c r="S89" s="42" t="s">
        <v>32</v>
      </c>
      <c r="T89" s="42" t="s">
        <v>32</v>
      </c>
      <c r="U89" s="42" t="s">
        <v>32</v>
      </c>
      <c r="V89" s="42" t="s">
        <v>32</v>
      </c>
      <c r="W89" s="42" t="s">
        <v>32</v>
      </c>
      <c r="X89" s="119" t="s">
        <v>32</v>
      </c>
      <c r="Y89" s="109">
        <v>43434</v>
      </c>
      <c r="Z89" s="34">
        <v>43431</v>
      </c>
      <c r="AA89" s="34">
        <v>43799</v>
      </c>
      <c r="AB89" s="34">
        <v>43767</v>
      </c>
      <c r="AC89" s="42" t="s">
        <v>34</v>
      </c>
      <c r="AD89" s="44" t="s">
        <v>360</v>
      </c>
      <c r="AE89" s="68" t="s">
        <v>250</v>
      </c>
      <c r="AF89" s="145" t="s">
        <v>32</v>
      </c>
      <c r="AG89" s="68"/>
      <c r="AH89" s="145" t="s">
        <v>38</v>
      </c>
      <c r="AI89" s="44" t="s">
        <v>289</v>
      </c>
      <c r="AJ89" s="68" t="s">
        <v>32</v>
      </c>
      <c r="AK89" s="68" t="s">
        <v>32</v>
      </c>
    </row>
    <row r="90" spans="1:37" s="112" customFormat="1" ht="47.25">
      <c r="A90" s="620"/>
      <c r="B90" s="609"/>
      <c r="C90" s="622"/>
      <c r="D90" s="627"/>
      <c r="E90" s="622"/>
      <c r="F90" s="620"/>
      <c r="G90" s="44" t="s">
        <v>361</v>
      </c>
      <c r="H90" s="117"/>
      <c r="I90" s="44"/>
      <c r="J90" s="44"/>
      <c r="K90" s="117" t="s">
        <v>41</v>
      </c>
      <c r="L90" s="107">
        <v>43738</v>
      </c>
      <c r="M90" s="107">
        <v>43738</v>
      </c>
      <c r="N90" s="34">
        <v>43735</v>
      </c>
      <c r="O90" s="42" t="s">
        <v>34</v>
      </c>
      <c r="P90" s="42" t="s">
        <v>32</v>
      </c>
      <c r="Q90" s="42" t="s">
        <v>32</v>
      </c>
      <c r="R90" s="42" t="s">
        <v>32</v>
      </c>
      <c r="S90" s="42" t="s">
        <v>32</v>
      </c>
      <c r="T90" s="42" t="s">
        <v>32</v>
      </c>
      <c r="U90" s="42" t="s">
        <v>32</v>
      </c>
      <c r="V90" s="42" t="s">
        <v>32</v>
      </c>
      <c r="W90" s="42" t="s">
        <v>32</v>
      </c>
      <c r="X90" s="119" t="s">
        <v>32</v>
      </c>
      <c r="Y90" s="107">
        <v>43373</v>
      </c>
      <c r="Z90" s="34">
        <v>43385</v>
      </c>
      <c r="AA90" s="107">
        <v>43738</v>
      </c>
      <c r="AB90" s="34">
        <v>43735</v>
      </c>
      <c r="AC90" s="42" t="s">
        <v>34</v>
      </c>
      <c r="AD90" s="44" t="s">
        <v>360</v>
      </c>
      <c r="AE90" s="68" t="s">
        <v>250</v>
      </c>
      <c r="AF90" s="145" t="s">
        <v>32</v>
      </c>
      <c r="AG90" s="68"/>
      <c r="AH90" s="145" t="s">
        <v>38</v>
      </c>
      <c r="AI90" s="44" t="s">
        <v>362</v>
      </c>
      <c r="AJ90" s="68" t="s">
        <v>32</v>
      </c>
      <c r="AK90" s="68" t="s">
        <v>32</v>
      </c>
    </row>
    <row r="91" spans="1:37" s="112" customFormat="1" ht="47.25">
      <c r="A91" s="620"/>
      <c r="B91" s="609"/>
      <c r="C91" s="622"/>
      <c r="D91" s="627"/>
      <c r="E91" s="622"/>
      <c r="F91" s="620"/>
      <c r="G91" s="44" t="s">
        <v>363</v>
      </c>
      <c r="H91" s="117" t="s">
        <v>32</v>
      </c>
      <c r="I91" s="68"/>
      <c r="J91" s="42"/>
      <c r="K91" s="68" t="s">
        <v>45</v>
      </c>
      <c r="L91" s="42">
        <v>1</v>
      </c>
      <c r="M91" s="42" t="s">
        <v>32</v>
      </c>
      <c r="N91" s="42" t="s">
        <v>32</v>
      </c>
      <c r="O91" s="42" t="s">
        <v>32</v>
      </c>
      <c r="P91" s="42">
        <v>1</v>
      </c>
      <c r="Q91" s="42">
        <v>1</v>
      </c>
      <c r="R91" s="42" t="s">
        <v>34</v>
      </c>
      <c r="S91" s="42" t="s">
        <v>32</v>
      </c>
      <c r="T91" s="42" t="s">
        <v>32</v>
      </c>
      <c r="U91" s="42" t="s">
        <v>32</v>
      </c>
      <c r="V91" s="42" t="s">
        <v>32</v>
      </c>
      <c r="W91" s="42" t="s">
        <v>32</v>
      </c>
      <c r="X91" s="42" t="s">
        <v>34</v>
      </c>
      <c r="Y91" s="42">
        <v>3</v>
      </c>
      <c r="Z91" s="42">
        <v>3</v>
      </c>
      <c r="AA91" s="56">
        <v>1</v>
      </c>
      <c r="AB91" s="56">
        <v>1</v>
      </c>
      <c r="AC91" s="42" t="s">
        <v>34</v>
      </c>
      <c r="AD91" s="44" t="s">
        <v>360</v>
      </c>
      <c r="AE91" s="68" t="s">
        <v>250</v>
      </c>
      <c r="AF91" s="145" t="s">
        <v>32</v>
      </c>
      <c r="AG91" s="68"/>
      <c r="AH91" s="145" t="s">
        <v>38</v>
      </c>
      <c r="AI91" s="44" t="s">
        <v>362</v>
      </c>
      <c r="AJ91" s="68" t="s">
        <v>32</v>
      </c>
      <c r="AK91" s="68" t="s">
        <v>32</v>
      </c>
    </row>
    <row r="92" spans="1:37" s="112" customFormat="1" ht="43.5" customHeight="1">
      <c r="A92" s="620"/>
      <c r="B92" s="609"/>
      <c r="C92" s="622"/>
      <c r="D92" s="627"/>
      <c r="E92" s="602"/>
      <c r="F92" s="620"/>
      <c r="G92" s="44" t="s">
        <v>364</v>
      </c>
      <c r="H92" s="117" t="s">
        <v>32</v>
      </c>
      <c r="I92" s="68"/>
      <c r="J92" s="42"/>
      <c r="K92" s="68" t="s">
        <v>45</v>
      </c>
      <c r="L92" s="42">
        <v>1</v>
      </c>
      <c r="M92" s="42">
        <v>1</v>
      </c>
      <c r="N92" s="42">
        <v>1</v>
      </c>
      <c r="O92" s="42" t="s">
        <v>34</v>
      </c>
      <c r="P92" s="42">
        <v>1</v>
      </c>
      <c r="Q92" s="42">
        <v>1</v>
      </c>
      <c r="R92" s="42" t="s">
        <v>34</v>
      </c>
      <c r="S92" s="42" t="s">
        <v>32</v>
      </c>
      <c r="T92" s="42" t="s">
        <v>32</v>
      </c>
      <c r="U92" s="42" t="s">
        <v>32</v>
      </c>
      <c r="V92" s="42" t="s">
        <v>32</v>
      </c>
      <c r="W92" s="42">
        <v>1</v>
      </c>
      <c r="X92" s="42" t="s">
        <v>32</v>
      </c>
      <c r="Y92" s="42">
        <v>4</v>
      </c>
      <c r="Z92" s="42">
        <v>4</v>
      </c>
      <c r="AA92" s="56">
        <v>1</v>
      </c>
      <c r="AB92" s="56">
        <v>2</v>
      </c>
      <c r="AC92" s="42" t="s">
        <v>34</v>
      </c>
      <c r="AD92" s="44" t="s">
        <v>360</v>
      </c>
      <c r="AE92" s="68" t="s">
        <v>250</v>
      </c>
      <c r="AF92" s="145" t="s">
        <v>32</v>
      </c>
      <c r="AG92" s="68"/>
      <c r="AH92" s="145" t="s">
        <v>38</v>
      </c>
      <c r="AI92" s="44" t="s">
        <v>362</v>
      </c>
      <c r="AJ92" s="68" t="s">
        <v>32</v>
      </c>
      <c r="AK92" s="68" t="s">
        <v>32</v>
      </c>
    </row>
    <row r="93" spans="1:37" s="112" customFormat="1" ht="94.5">
      <c r="A93" s="79"/>
      <c r="B93" s="610"/>
      <c r="C93" s="602"/>
      <c r="D93" s="616"/>
      <c r="E93" s="78" t="s">
        <v>365</v>
      </c>
      <c r="F93" s="620"/>
      <c r="G93" s="7" t="s">
        <v>366</v>
      </c>
      <c r="H93" s="196" t="s">
        <v>32</v>
      </c>
      <c r="I93" s="18"/>
      <c r="J93" s="18"/>
      <c r="K93" s="18" t="s">
        <v>45</v>
      </c>
      <c r="L93" s="56">
        <v>4</v>
      </c>
      <c r="M93" s="42">
        <v>2</v>
      </c>
      <c r="N93" s="42">
        <v>2</v>
      </c>
      <c r="O93" s="34" t="s">
        <v>34</v>
      </c>
      <c r="P93" s="42">
        <v>2</v>
      </c>
      <c r="Q93" s="42">
        <v>2</v>
      </c>
      <c r="R93" s="34" t="s">
        <v>34</v>
      </c>
      <c r="S93" s="42" t="s">
        <v>32</v>
      </c>
      <c r="T93" s="42" t="s">
        <v>32</v>
      </c>
      <c r="U93" s="42" t="s">
        <v>32</v>
      </c>
      <c r="V93" s="42" t="s">
        <v>32</v>
      </c>
      <c r="W93" s="42">
        <v>1</v>
      </c>
      <c r="X93" s="34" t="s">
        <v>32</v>
      </c>
      <c r="Y93" s="42">
        <v>8</v>
      </c>
      <c r="Z93" s="42">
        <v>8</v>
      </c>
      <c r="AA93" s="56">
        <v>4</v>
      </c>
      <c r="AB93" s="56">
        <f>N93+Q93+W93</f>
        <v>5</v>
      </c>
      <c r="AC93" s="42" t="s">
        <v>34</v>
      </c>
      <c r="AD93" s="44" t="s">
        <v>360</v>
      </c>
      <c r="AE93" s="68" t="s">
        <v>250</v>
      </c>
      <c r="AF93" s="145" t="s">
        <v>32</v>
      </c>
      <c r="AG93" s="68"/>
      <c r="AH93" s="145" t="s">
        <v>38</v>
      </c>
      <c r="AI93" s="44" t="s">
        <v>367</v>
      </c>
      <c r="AJ93" s="68" t="s">
        <v>32</v>
      </c>
      <c r="AK93" s="68" t="s">
        <v>32</v>
      </c>
    </row>
    <row r="94" spans="1:37" s="112" customFormat="1" ht="75.75" customHeight="1">
      <c r="A94" s="175"/>
      <c r="B94" s="617" t="s">
        <v>172</v>
      </c>
      <c r="C94" s="620" t="s">
        <v>319</v>
      </c>
      <c r="D94" s="595" t="s">
        <v>320</v>
      </c>
      <c r="E94" s="620" t="s">
        <v>333</v>
      </c>
      <c r="F94" s="620" t="s">
        <v>334</v>
      </c>
      <c r="G94" s="44" t="s">
        <v>368</v>
      </c>
      <c r="H94" s="117" t="s">
        <v>32</v>
      </c>
      <c r="I94" s="44"/>
      <c r="J94" s="44"/>
      <c r="K94" s="68" t="s">
        <v>45</v>
      </c>
      <c r="L94" s="42">
        <v>4</v>
      </c>
      <c r="M94" s="42">
        <v>1</v>
      </c>
      <c r="N94" s="42">
        <v>1</v>
      </c>
      <c r="O94" s="42" t="s">
        <v>35</v>
      </c>
      <c r="P94" s="42">
        <v>1</v>
      </c>
      <c r="Q94" s="42">
        <v>1</v>
      </c>
      <c r="R94" s="42" t="s">
        <v>35</v>
      </c>
      <c r="S94" s="42">
        <v>1</v>
      </c>
      <c r="T94" s="42">
        <v>1</v>
      </c>
      <c r="U94" s="42" t="s">
        <v>35</v>
      </c>
      <c r="V94" s="42">
        <v>1</v>
      </c>
      <c r="W94" s="119">
        <v>1</v>
      </c>
      <c r="X94" s="42" t="s">
        <v>35</v>
      </c>
      <c r="Y94" s="42">
        <v>4</v>
      </c>
      <c r="Z94" s="42">
        <v>4</v>
      </c>
      <c r="AA94" s="42">
        <v>4</v>
      </c>
      <c r="AB94" s="42">
        <v>4</v>
      </c>
      <c r="AC94" s="42" t="s">
        <v>34</v>
      </c>
      <c r="AD94" s="44" t="s">
        <v>369</v>
      </c>
      <c r="AE94" s="68" t="s">
        <v>250</v>
      </c>
      <c r="AF94" s="145" t="s">
        <v>32</v>
      </c>
      <c r="AG94" s="68"/>
      <c r="AH94" s="145" t="s">
        <v>38</v>
      </c>
      <c r="AI94" s="44" t="s">
        <v>370</v>
      </c>
      <c r="AJ94" s="68" t="s">
        <v>32</v>
      </c>
      <c r="AK94" s="68" t="s">
        <v>32</v>
      </c>
    </row>
    <row r="95" spans="1:37" s="112" customFormat="1" ht="47.25">
      <c r="A95" s="175"/>
      <c r="B95" s="617"/>
      <c r="C95" s="620"/>
      <c r="D95" s="595"/>
      <c r="E95" s="620"/>
      <c r="F95" s="620"/>
      <c r="G95" s="7" t="s">
        <v>371</v>
      </c>
      <c r="H95" s="117" t="s">
        <v>32</v>
      </c>
      <c r="I95" s="44"/>
      <c r="J95" s="44"/>
      <c r="K95" s="68" t="s">
        <v>45</v>
      </c>
      <c r="L95" s="42">
        <v>18</v>
      </c>
      <c r="M95" s="42" t="s">
        <v>32</v>
      </c>
      <c r="N95" s="42" t="s">
        <v>32</v>
      </c>
      <c r="O95" s="42" t="s">
        <v>32</v>
      </c>
      <c r="P95" s="42">
        <v>9</v>
      </c>
      <c r="Q95" s="42">
        <v>9</v>
      </c>
      <c r="R95" s="42" t="s">
        <v>35</v>
      </c>
      <c r="S95" s="42" t="s">
        <v>32</v>
      </c>
      <c r="T95" s="42" t="s">
        <v>32</v>
      </c>
      <c r="U95" s="42" t="s">
        <v>32</v>
      </c>
      <c r="V95" s="56">
        <v>9</v>
      </c>
      <c r="W95" s="56">
        <v>9</v>
      </c>
      <c r="X95" s="42" t="s">
        <v>35</v>
      </c>
      <c r="Y95" s="42">
        <v>18</v>
      </c>
      <c r="Z95" s="42">
        <v>18</v>
      </c>
      <c r="AA95" s="42">
        <v>18</v>
      </c>
      <c r="AB95" s="42">
        <v>18</v>
      </c>
      <c r="AC95" s="42" t="s">
        <v>34</v>
      </c>
      <c r="AD95" s="44" t="s">
        <v>369</v>
      </c>
      <c r="AE95" s="68" t="s">
        <v>250</v>
      </c>
      <c r="AF95" s="110">
        <v>1300000</v>
      </c>
      <c r="AG95" s="68"/>
      <c r="AH95" s="117" t="s">
        <v>168</v>
      </c>
      <c r="AI95" s="44" t="s">
        <v>372</v>
      </c>
      <c r="AJ95" s="68" t="s">
        <v>32</v>
      </c>
      <c r="AK95" s="68" t="s">
        <v>32</v>
      </c>
    </row>
    <row r="96" spans="1:37" s="112" customFormat="1" ht="78.75">
      <c r="A96" s="175"/>
      <c r="B96" s="617"/>
      <c r="C96" s="620"/>
      <c r="D96" s="595"/>
      <c r="E96" s="620"/>
      <c r="F96" s="620"/>
      <c r="G96" s="7" t="s">
        <v>373</v>
      </c>
      <c r="H96" s="117" t="s">
        <v>32</v>
      </c>
      <c r="I96" s="44"/>
      <c r="J96" s="44"/>
      <c r="K96" s="68" t="s">
        <v>45</v>
      </c>
      <c r="L96" s="42">
        <v>2</v>
      </c>
      <c r="M96" s="42">
        <v>2</v>
      </c>
      <c r="N96" s="42">
        <v>2</v>
      </c>
      <c r="O96" s="42" t="s">
        <v>34</v>
      </c>
      <c r="P96" s="42">
        <v>2</v>
      </c>
      <c r="Q96" s="42">
        <v>2</v>
      </c>
      <c r="R96" s="42" t="s">
        <v>34</v>
      </c>
      <c r="S96" s="42" t="s">
        <v>32</v>
      </c>
      <c r="T96" s="42" t="s">
        <v>32</v>
      </c>
      <c r="U96" s="42" t="s">
        <v>32</v>
      </c>
      <c r="V96" s="42" t="s">
        <v>32</v>
      </c>
      <c r="W96" s="42" t="s">
        <v>32</v>
      </c>
      <c r="X96" s="42" t="s">
        <v>32</v>
      </c>
      <c r="Y96" s="42">
        <v>8</v>
      </c>
      <c r="Z96" s="42">
        <v>8</v>
      </c>
      <c r="AA96" s="56">
        <v>2</v>
      </c>
      <c r="AB96" s="56">
        <v>2</v>
      </c>
      <c r="AC96" s="42" t="s">
        <v>34</v>
      </c>
      <c r="AD96" s="44" t="s">
        <v>369</v>
      </c>
      <c r="AE96" s="68" t="s">
        <v>250</v>
      </c>
      <c r="AF96" s="145" t="s">
        <v>32</v>
      </c>
      <c r="AG96" s="68"/>
      <c r="AH96" s="145" t="s">
        <v>38</v>
      </c>
      <c r="AI96" s="44" t="s">
        <v>374</v>
      </c>
      <c r="AJ96" s="145" t="s">
        <v>32</v>
      </c>
      <c r="AK96" s="145" t="s">
        <v>32</v>
      </c>
    </row>
    <row r="97" spans="1:37" s="112" customFormat="1" ht="75.75" customHeight="1">
      <c r="A97" s="175"/>
      <c r="B97" s="617"/>
      <c r="C97" s="626" t="s">
        <v>337</v>
      </c>
      <c r="D97" s="652" t="s">
        <v>338</v>
      </c>
      <c r="E97" s="617" t="s">
        <v>339</v>
      </c>
      <c r="F97" s="617" t="s">
        <v>340</v>
      </c>
      <c r="G97" s="44" t="s">
        <v>375</v>
      </c>
      <c r="H97" s="117" t="s">
        <v>32</v>
      </c>
      <c r="I97" s="195"/>
      <c r="J97" s="67"/>
      <c r="K97" s="41" t="s">
        <v>297</v>
      </c>
      <c r="L97" s="38">
        <v>0.8</v>
      </c>
      <c r="M97" s="38">
        <v>0.8</v>
      </c>
      <c r="N97" s="38">
        <v>0.8</v>
      </c>
      <c r="O97" s="42" t="s">
        <v>34</v>
      </c>
      <c r="P97" s="38">
        <v>0.8</v>
      </c>
      <c r="Q97" s="38">
        <v>0.8</v>
      </c>
      <c r="R97" s="42" t="s">
        <v>34</v>
      </c>
      <c r="S97" s="38">
        <v>0.8</v>
      </c>
      <c r="T97" s="38">
        <v>0.8</v>
      </c>
      <c r="U97" s="42" t="s">
        <v>34</v>
      </c>
      <c r="V97" s="38">
        <v>0.8</v>
      </c>
      <c r="W97" s="38">
        <v>0.8</v>
      </c>
      <c r="X97" s="42" t="s">
        <v>34</v>
      </c>
      <c r="Y97" s="38">
        <v>0.8</v>
      </c>
      <c r="Z97" s="38">
        <v>0.8</v>
      </c>
      <c r="AA97" s="38">
        <v>0.8</v>
      </c>
      <c r="AB97" s="38">
        <v>0.8</v>
      </c>
      <c r="AC97" s="42" t="s">
        <v>34</v>
      </c>
      <c r="AD97" s="44" t="s">
        <v>376</v>
      </c>
      <c r="AE97" s="68" t="s">
        <v>250</v>
      </c>
      <c r="AF97" s="176" t="s">
        <v>38</v>
      </c>
      <c r="AG97" s="68"/>
      <c r="AH97" s="117" t="s">
        <v>168</v>
      </c>
      <c r="AI97" s="7" t="s">
        <v>377</v>
      </c>
      <c r="AJ97" s="145" t="s">
        <v>32</v>
      </c>
      <c r="AK97" s="145" t="s">
        <v>32</v>
      </c>
    </row>
    <row r="98" spans="1:37" s="112" customFormat="1" ht="54.75" customHeight="1">
      <c r="A98" s="175"/>
      <c r="B98" s="617"/>
      <c r="C98" s="626"/>
      <c r="D98" s="652"/>
      <c r="E98" s="617"/>
      <c r="F98" s="617"/>
      <c r="G98" s="44" t="s">
        <v>378</v>
      </c>
      <c r="H98" s="117" t="s">
        <v>32</v>
      </c>
      <c r="I98" s="44"/>
      <c r="J98" s="44"/>
      <c r="K98" s="68" t="s">
        <v>45</v>
      </c>
      <c r="L98" s="42">
        <v>12</v>
      </c>
      <c r="M98" s="42">
        <v>3</v>
      </c>
      <c r="N98" s="42">
        <v>3</v>
      </c>
      <c r="O98" s="42" t="s">
        <v>34</v>
      </c>
      <c r="P98" s="42">
        <v>3</v>
      </c>
      <c r="Q98" s="42">
        <v>5</v>
      </c>
      <c r="R98" s="42" t="s">
        <v>34</v>
      </c>
      <c r="S98" s="42">
        <v>3</v>
      </c>
      <c r="T98" s="42">
        <v>3</v>
      </c>
      <c r="U98" s="42" t="s">
        <v>34</v>
      </c>
      <c r="V98" s="42">
        <v>3</v>
      </c>
      <c r="W98" s="42">
        <v>3</v>
      </c>
      <c r="X98" s="42" t="s">
        <v>34</v>
      </c>
      <c r="Y98" s="42">
        <v>12</v>
      </c>
      <c r="Z98" s="42">
        <v>16</v>
      </c>
      <c r="AA98" s="56">
        <v>12</v>
      </c>
      <c r="AB98" s="56">
        <f>N98+Q98+T98+W98</f>
        <v>14</v>
      </c>
      <c r="AC98" s="42" t="s">
        <v>34</v>
      </c>
      <c r="AD98" s="44" t="s">
        <v>376</v>
      </c>
      <c r="AE98" s="68" t="s">
        <v>250</v>
      </c>
      <c r="AF98" s="110">
        <v>1500000</v>
      </c>
      <c r="AG98" s="177"/>
      <c r="AH98" s="117" t="s">
        <v>168</v>
      </c>
      <c r="AI98" s="44" t="s">
        <v>379</v>
      </c>
      <c r="AJ98" s="145" t="s">
        <v>32</v>
      </c>
      <c r="AK98" s="145" t="s">
        <v>32</v>
      </c>
    </row>
    <row r="99" spans="1:37" s="112" customFormat="1" ht="47.25">
      <c r="A99" s="175"/>
      <c r="B99" s="617"/>
      <c r="C99" s="626"/>
      <c r="D99" s="652"/>
      <c r="E99" s="617"/>
      <c r="F99" s="617"/>
      <c r="G99" s="44" t="s">
        <v>380</v>
      </c>
      <c r="H99" s="117" t="s">
        <v>32</v>
      </c>
      <c r="I99" s="44"/>
      <c r="J99" s="44"/>
      <c r="K99" s="68" t="s">
        <v>45</v>
      </c>
      <c r="L99" s="42">
        <v>8</v>
      </c>
      <c r="M99" s="42">
        <v>3</v>
      </c>
      <c r="N99" s="42">
        <v>3</v>
      </c>
      <c r="O99" s="42" t="s">
        <v>34</v>
      </c>
      <c r="P99" s="42">
        <v>2</v>
      </c>
      <c r="Q99" s="42">
        <v>2</v>
      </c>
      <c r="R99" s="42" t="s">
        <v>34</v>
      </c>
      <c r="S99" s="42">
        <v>3</v>
      </c>
      <c r="T99" s="42">
        <v>3</v>
      </c>
      <c r="U99" s="42" t="s">
        <v>34</v>
      </c>
      <c r="V99" s="42" t="s">
        <v>32</v>
      </c>
      <c r="W99" s="42" t="s">
        <v>32</v>
      </c>
      <c r="X99" s="42" t="s">
        <v>32</v>
      </c>
      <c r="Y99" s="42">
        <v>11</v>
      </c>
      <c r="Z99" s="42">
        <v>12</v>
      </c>
      <c r="AA99" s="56">
        <v>8</v>
      </c>
      <c r="AB99" s="56">
        <f>N99+Q99+T99</f>
        <v>8</v>
      </c>
      <c r="AC99" s="42" t="s">
        <v>34</v>
      </c>
      <c r="AD99" s="44" t="s">
        <v>376</v>
      </c>
      <c r="AE99" s="68" t="s">
        <v>250</v>
      </c>
      <c r="AF99" s="178" t="s">
        <v>381</v>
      </c>
      <c r="AG99" s="68"/>
      <c r="AH99" s="117" t="s">
        <v>168</v>
      </c>
      <c r="AI99" s="44" t="s">
        <v>274</v>
      </c>
      <c r="AJ99" s="145" t="s">
        <v>32</v>
      </c>
      <c r="AK99" s="145" t="s">
        <v>32</v>
      </c>
    </row>
    <row r="100" spans="1:37" s="112" customFormat="1" ht="47.25">
      <c r="A100" s="175"/>
      <c r="B100" s="617"/>
      <c r="C100" s="626"/>
      <c r="D100" s="652"/>
      <c r="E100" s="617"/>
      <c r="F100" s="617"/>
      <c r="G100" s="44" t="s">
        <v>382</v>
      </c>
      <c r="H100" s="117"/>
      <c r="I100" s="69"/>
      <c r="J100" s="44"/>
      <c r="K100" s="68" t="s">
        <v>45</v>
      </c>
      <c r="L100" s="42">
        <v>3</v>
      </c>
      <c r="M100" s="36">
        <v>1</v>
      </c>
      <c r="N100" s="42">
        <v>1</v>
      </c>
      <c r="O100" s="42">
        <v>1</v>
      </c>
      <c r="P100" s="36">
        <v>1</v>
      </c>
      <c r="Q100" s="42">
        <v>1</v>
      </c>
      <c r="R100" s="42">
        <v>1</v>
      </c>
      <c r="S100" s="42" t="s">
        <v>32</v>
      </c>
      <c r="T100" s="42" t="s">
        <v>32</v>
      </c>
      <c r="U100" s="42" t="s">
        <v>32</v>
      </c>
      <c r="V100" s="42">
        <v>1</v>
      </c>
      <c r="W100" s="42">
        <v>1</v>
      </c>
      <c r="X100" s="42">
        <v>1</v>
      </c>
      <c r="Y100" s="42">
        <v>4</v>
      </c>
      <c r="Z100" s="42">
        <v>4</v>
      </c>
      <c r="AA100" s="56">
        <v>3</v>
      </c>
      <c r="AB100" s="56">
        <v>3</v>
      </c>
      <c r="AC100" s="42" t="s">
        <v>34</v>
      </c>
      <c r="AD100" s="44" t="s">
        <v>376</v>
      </c>
      <c r="AE100" s="68" t="s">
        <v>250</v>
      </c>
      <c r="AF100" s="110">
        <v>1400000</v>
      </c>
      <c r="AG100" s="68"/>
      <c r="AH100" s="117" t="s">
        <v>168</v>
      </c>
      <c r="AI100" s="44" t="s">
        <v>75</v>
      </c>
      <c r="AJ100" s="145" t="s">
        <v>32</v>
      </c>
      <c r="AK100" s="145" t="s">
        <v>32</v>
      </c>
    </row>
    <row r="101" spans="1:37" s="112" customFormat="1" ht="47.25">
      <c r="A101" s="175"/>
      <c r="B101" s="617"/>
      <c r="C101" s="626"/>
      <c r="D101" s="652"/>
      <c r="E101" s="617"/>
      <c r="F101" s="617"/>
      <c r="G101" s="44" t="s">
        <v>383</v>
      </c>
      <c r="H101" s="117"/>
      <c r="I101" s="69"/>
      <c r="J101" s="44"/>
      <c r="K101" s="117" t="s">
        <v>41</v>
      </c>
      <c r="L101" s="34">
        <v>43738</v>
      </c>
      <c r="M101" s="34">
        <v>43738</v>
      </c>
      <c r="N101" s="34">
        <v>43722</v>
      </c>
      <c r="O101" s="42" t="s">
        <v>34</v>
      </c>
      <c r="P101" s="42" t="s">
        <v>32</v>
      </c>
      <c r="Q101" s="42" t="s">
        <v>32</v>
      </c>
      <c r="R101" s="42" t="s">
        <v>32</v>
      </c>
      <c r="S101" s="42" t="s">
        <v>32</v>
      </c>
      <c r="T101" s="42" t="s">
        <v>32</v>
      </c>
      <c r="U101" s="42" t="s">
        <v>32</v>
      </c>
      <c r="V101" s="42" t="s">
        <v>32</v>
      </c>
      <c r="W101" s="42" t="s">
        <v>32</v>
      </c>
      <c r="X101" s="42" t="s">
        <v>32</v>
      </c>
      <c r="Y101" s="34">
        <v>43373</v>
      </c>
      <c r="Z101" s="34">
        <v>43366</v>
      </c>
      <c r="AA101" s="34">
        <v>43738</v>
      </c>
      <c r="AB101" s="34">
        <v>43722</v>
      </c>
      <c r="AC101" s="42" t="s">
        <v>34</v>
      </c>
      <c r="AD101" s="179" t="s">
        <v>376</v>
      </c>
      <c r="AE101" s="68" t="s">
        <v>250</v>
      </c>
      <c r="AF101" s="110">
        <v>300000</v>
      </c>
      <c r="AG101" s="178"/>
      <c r="AH101" s="117" t="s">
        <v>168</v>
      </c>
      <c r="AI101" s="93" t="s">
        <v>75</v>
      </c>
      <c r="AJ101" s="145" t="s">
        <v>32</v>
      </c>
      <c r="AK101" s="145" t="s">
        <v>32</v>
      </c>
    </row>
    <row r="102" spans="1:37" s="112" customFormat="1" ht="47.25">
      <c r="A102" s="180"/>
      <c r="B102" s="617"/>
      <c r="C102" s="626"/>
      <c r="D102" s="652"/>
      <c r="E102" s="617"/>
      <c r="F102" s="617"/>
      <c r="G102" s="44" t="s">
        <v>384</v>
      </c>
      <c r="H102" s="117" t="s">
        <v>32</v>
      </c>
      <c r="I102" s="69"/>
      <c r="J102" s="44"/>
      <c r="K102" s="117" t="s">
        <v>41</v>
      </c>
      <c r="L102" s="107">
        <v>43821</v>
      </c>
      <c r="M102" s="42" t="s">
        <v>32</v>
      </c>
      <c r="N102" s="42" t="s">
        <v>32</v>
      </c>
      <c r="O102" s="42" t="s">
        <v>32</v>
      </c>
      <c r="P102" s="107">
        <v>43821</v>
      </c>
      <c r="Q102" s="107">
        <v>43812</v>
      </c>
      <c r="R102" s="42" t="s">
        <v>34</v>
      </c>
      <c r="S102" s="42" t="s">
        <v>32</v>
      </c>
      <c r="T102" s="42" t="s">
        <v>32</v>
      </c>
      <c r="U102" s="42" t="s">
        <v>32</v>
      </c>
      <c r="V102" s="42" t="s">
        <v>32</v>
      </c>
      <c r="W102" s="42" t="s">
        <v>32</v>
      </c>
      <c r="X102" s="42" t="s">
        <v>32</v>
      </c>
      <c r="Y102" s="114">
        <v>43456</v>
      </c>
      <c r="Z102" s="149">
        <v>43448</v>
      </c>
      <c r="AA102" s="107">
        <v>43821</v>
      </c>
      <c r="AB102" s="107">
        <v>43812</v>
      </c>
      <c r="AC102" s="42" t="s">
        <v>34</v>
      </c>
      <c r="AD102" s="44" t="s">
        <v>376</v>
      </c>
      <c r="AE102" s="68" t="s">
        <v>250</v>
      </c>
      <c r="AF102" s="110">
        <v>50000</v>
      </c>
      <c r="AG102" s="68"/>
      <c r="AH102" s="117" t="s">
        <v>168</v>
      </c>
      <c r="AI102" s="44" t="s">
        <v>75</v>
      </c>
      <c r="AJ102" s="145" t="s">
        <v>32</v>
      </c>
      <c r="AK102" s="145" t="s">
        <v>32</v>
      </c>
    </row>
    <row r="103" spans="1:37" s="112" customFormat="1" ht="51" customHeight="1">
      <c r="A103" s="77"/>
      <c r="B103" s="617"/>
      <c r="C103" s="626"/>
      <c r="D103" s="652"/>
      <c r="E103" s="617"/>
      <c r="F103" s="617"/>
      <c r="G103" s="44" t="s">
        <v>385</v>
      </c>
      <c r="H103" s="181"/>
      <c r="I103" s="182"/>
      <c r="J103" s="183"/>
      <c r="K103" s="181"/>
      <c r="L103" s="42">
        <v>4</v>
      </c>
      <c r="M103" s="42">
        <v>1</v>
      </c>
      <c r="N103" s="42">
        <v>1</v>
      </c>
      <c r="O103" s="42" t="s">
        <v>34</v>
      </c>
      <c r="P103" s="42">
        <v>1</v>
      </c>
      <c r="Q103" s="42">
        <v>1</v>
      </c>
      <c r="R103" s="42" t="s">
        <v>34</v>
      </c>
      <c r="S103" s="42">
        <v>1</v>
      </c>
      <c r="T103" s="42">
        <v>1</v>
      </c>
      <c r="U103" s="42" t="s">
        <v>34</v>
      </c>
      <c r="V103" s="42">
        <v>1</v>
      </c>
      <c r="W103" s="42">
        <v>1</v>
      </c>
      <c r="X103" s="42" t="s">
        <v>34</v>
      </c>
      <c r="Y103" s="42">
        <v>4</v>
      </c>
      <c r="Z103" s="42">
        <v>4</v>
      </c>
      <c r="AA103" s="42">
        <v>4</v>
      </c>
      <c r="AB103" s="42">
        <v>4</v>
      </c>
      <c r="AC103" s="42" t="s">
        <v>34</v>
      </c>
      <c r="AD103" s="44" t="s">
        <v>376</v>
      </c>
      <c r="AE103" s="68" t="s">
        <v>250</v>
      </c>
      <c r="AF103" s="110" t="s">
        <v>38</v>
      </c>
      <c r="AG103" s="68"/>
      <c r="AH103" s="145" t="s">
        <v>38</v>
      </c>
      <c r="AI103" s="44" t="s">
        <v>386</v>
      </c>
      <c r="AJ103" s="145" t="s">
        <v>32</v>
      </c>
      <c r="AK103" s="145" t="s">
        <v>32</v>
      </c>
    </row>
    <row r="104" spans="1:37" s="73" customFormat="1" ht="89.25" customHeight="1">
      <c r="A104" s="77"/>
      <c r="B104" s="39" t="s">
        <v>387</v>
      </c>
      <c r="C104" s="44" t="s">
        <v>388</v>
      </c>
      <c r="D104" s="184" t="s">
        <v>389</v>
      </c>
      <c r="E104" s="39" t="s">
        <v>390</v>
      </c>
      <c r="F104" s="39" t="s">
        <v>413</v>
      </c>
      <c r="G104" s="39" t="s">
        <v>391</v>
      </c>
      <c r="H104" s="68" t="s">
        <v>32</v>
      </c>
      <c r="I104" s="68" t="s">
        <v>32</v>
      </c>
      <c r="J104" s="62" t="s">
        <v>41</v>
      </c>
      <c r="K104" s="34" t="s">
        <v>41</v>
      </c>
      <c r="L104" s="34">
        <v>44012</v>
      </c>
      <c r="M104" s="42" t="s">
        <v>32</v>
      </c>
      <c r="N104" s="42" t="s">
        <v>32</v>
      </c>
      <c r="O104" s="42" t="s">
        <v>32</v>
      </c>
      <c r="P104" s="42" t="s">
        <v>32</v>
      </c>
      <c r="Q104" s="42" t="s">
        <v>32</v>
      </c>
      <c r="R104" s="42" t="s">
        <v>32</v>
      </c>
      <c r="S104" s="42" t="s">
        <v>32</v>
      </c>
      <c r="T104" s="42" t="s">
        <v>32</v>
      </c>
      <c r="U104" s="42" t="s">
        <v>32</v>
      </c>
      <c r="V104" s="34">
        <v>44012</v>
      </c>
      <c r="W104" s="34">
        <v>44012</v>
      </c>
      <c r="X104" s="34" t="s">
        <v>34</v>
      </c>
      <c r="Y104" s="34">
        <v>43646</v>
      </c>
      <c r="Z104" s="34">
        <v>43641</v>
      </c>
      <c r="AA104" s="34">
        <v>44012</v>
      </c>
      <c r="AB104" s="34" t="s">
        <v>34</v>
      </c>
      <c r="AC104" s="34" t="s">
        <v>34</v>
      </c>
      <c r="AD104" s="68" t="s">
        <v>392</v>
      </c>
      <c r="AE104" s="68" t="s">
        <v>280</v>
      </c>
      <c r="AF104" s="185" t="s">
        <v>32</v>
      </c>
      <c r="AG104" s="44"/>
      <c r="AH104" s="44"/>
      <c r="AI104" s="44" t="s">
        <v>42</v>
      </c>
      <c r="AJ104" s="186" t="s">
        <v>32</v>
      </c>
      <c r="AK104" s="186" t="s">
        <v>32</v>
      </c>
    </row>
    <row r="105" spans="1:37" s="152" customFormat="1" ht="102.75" customHeight="1">
      <c r="A105" s="606"/>
      <c r="B105" s="599" t="s">
        <v>387</v>
      </c>
      <c r="C105" s="601" t="s">
        <v>393</v>
      </c>
      <c r="D105" s="623" t="s">
        <v>100</v>
      </c>
      <c r="E105" s="606" t="s">
        <v>394</v>
      </c>
      <c r="F105" s="578" t="s">
        <v>395</v>
      </c>
      <c r="G105" s="47" t="s">
        <v>396</v>
      </c>
      <c r="H105" s="68" t="s">
        <v>32</v>
      </c>
      <c r="I105" s="70"/>
      <c r="J105" s="68" t="s">
        <v>32</v>
      </c>
      <c r="K105" s="68" t="s">
        <v>41</v>
      </c>
      <c r="L105" s="34">
        <v>43708</v>
      </c>
      <c r="M105" s="34">
        <v>43708</v>
      </c>
      <c r="N105" s="34">
        <v>43704</v>
      </c>
      <c r="O105" s="34" t="s">
        <v>34</v>
      </c>
      <c r="P105" s="42" t="s">
        <v>32</v>
      </c>
      <c r="Q105" s="42" t="s">
        <v>32</v>
      </c>
      <c r="R105" s="42" t="s">
        <v>32</v>
      </c>
      <c r="S105" s="42" t="s">
        <v>32</v>
      </c>
      <c r="T105" s="42" t="s">
        <v>32</v>
      </c>
      <c r="U105" s="42" t="s">
        <v>32</v>
      </c>
      <c r="V105" s="42" t="s">
        <v>32</v>
      </c>
      <c r="W105" s="192"/>
      <c r="X105" s="192"/>
      <c r="Y105" s="34">
        <v>43343</v>
      </c>
      <c r="Z105" s="34">
        <v>43340</v>
      </c>
      <c r="AA105" s="34">
        <v>43708</v>
      </c>
      <c r="AB105" s="34">
        <v>43704</v>
      </c>
      <c r="AC105" s="34" t="s">
        <v>34</v>
      </c>
      <c r="AD105" s="44" t="s">
        <v>397</v>
      </c>
      <c r="AE105" s="44" t="s">
        <v>398</v>
      </c>
      <c r="AF105" s="68" t="s">
        <v>32</v>
      </c>
      <c r="AG105" s="68" t="s">
        <v>32</v>
      </c>
      <c r="AH105" s="44" t="s">
        <v>38</v>
      </c>
      <c r="AI105" s="44" t="s">
        <v>42</v>
      </c>
      <c r="AJ105" s="68" t="s">
        <v>32</v>
      </c>
      <c r="AK105" s="68" t="s">
        <v>32</v>
      </c>
    </row>
    <row r="106" spans="1:37" s="152" customFormat="1" ht="41.25" customHeight="1">
      <c r="A106" s="606"/>
      <c r="B106" s="607"/>
      <c r="C106" s="622"/>
      <c r="D106" s="624"/>
      <c r="E106" s="606"/>
      <c r="F106" s="580"/>
      <c r="G106" s="44" t="s">
        <v>399</v>
      </c>
      <c r="H106" s="68" t="s">
        <v>32</v>
      </c>
      <c r="I106" s="70"/>
      <c r="J106" s="68" t="s">
        <v>32</v>
      </c>
      <c r="K106" s="68" t="s">
        <v>41</v>
      </c>
      <c r="L106" s="34">
        <v>43921</v>
      </c>
      <c r="M106" s="42" t="s">
        <v>32</v>
      </c>
      <c r="N106" s="42" t="s">
        <v>32</v>
      </c>
      <c r="O106" s="42" t="s">
        <v>32</v>
      </c>
      <c r="P106" s="42" t="s">
        <v>32</v>
      </c>
      <c r="Q106" s="42" t="s">
        <v>32</v>
      </c>
      <c r="R106" s="42" t="s">
        <v>32</v>
      </c>
      <c r="S106" s="34">
        <v>43921</v>
      </c>
      <c r="T106" s="34">
        <v>43916</v>
      </c>
      <c r="U106" s="34" t="s">
        <v>34</v>
      </c>
      <c r="V106" s="42" t="s">
        <v>32</v>
      </c>
      <c r="W106" s="42" t="s">
        <v>32</v>
      </c>
      <c r="X106" s="42" t="s">
        <v>32</v>
      </c>
      <c r="Y106" s="34">
        <v>43555</v>
      </c>
      <c r="Z106" s="34">
        <v>43550</v>
      </c>
      <c r="AA106" s="34">
        <v>43921</v>
      </c>
      <c r="AB106" s="34">
        <v>43916</v>
      </c>
      <c r="AC106" s="34" t="s">
        <v>34</v>
      </c>
      <c r="AD106" s="44" t="s">
        <v>397</v>
      </c>
      <c r="AE106" s="44" t="s">
        <v>398</v>
      </c>
      <c r="AF106" s="68" t="s">
        <v>32</v>
      </c>
      <c r="AG106" s="68" t="s">
        <v>32</v>
      </c>
      <c r="AH106" s="44" t="s">
        <v>38</v>
      </c>
      <c r="AI106" s="44" t="s">
        <v>400</v>
      </c>
      <c r="AJ106" s="68" t="s">
        <v>32</v>
      </c>
      <c r="AK106" s="68" t="s">
        <v>32</v>
      </c>
    </row>
    <row r="107" spans="1:37" s="152" customFormat="1" ht="47.25">
      <c r="A107" s="606"/>
      <c r="B107" s="607"/>
      <c r="C107" s="622"/>
      <c r="D107" s="624"/>
      <c r="E107" s="606"/>
      <c r="F107" s="580"/>
      <c r="G107" s="44" t="s">
        <v>401</v>
      </c>
      <c r="H107" s="68" t="s">
        <v>32</v>
      </c>
      <c r="I107" s="70"/>
      <c r="J107" s="68" t="s">
        <v>32</v>
      </c>
      <c r="K107" s="68" t="s">
        <v>41</v>
      </c>
      <c r="L107" s="34">
        <v>43982</v>
      </c>
      <c r="M107" s="42" t="s">
        <v>32</v>
      </c>
      <c r="N107" s="42" t="s">
        <v>32</v>
      </c>
      <c r="O107" s="42" t="s">
        <v>32</v>
      </c>
      <c r="P107" s="42" t="s">
        <v>32</v>
      </c>
      <c r="Q107" s="42" t="s">
        <v>32</v>
      </c>
      <c r="R107" s="42" t="s">
        <v>32</v>
      </c>
      <c r="S107" s="42" t="s">
        <v>32</v>
      </c>
      <c r="T107" s="42" t="s">
        <v>32</v>
      </c>
      <c r="U107" s="42" t="s">
        <v>32</v>
      </c>
      <c r="V107" s="34">
        <v>43982</v>
      </c>
      <c r="W107" s="34">
        <v>43979</v>
      </c>
      <c r="X107" s="34" t="s">
        <v>34</v>
      </c>
      <c r="Y107" s="34">
        <v>43616</v>
      </c>
      <c r="Z107" s="34">
        <v>43613</v>
      </c>
      <c r="AA107" s="34">
        <v>43982</v>
      </c>
      <c r="AB107" s="34">
        <v>43979</v>
      </c>
      <c r="AC107" s="34" t="s">
        <v>34</v>
      </c>
      <c r="AD107" s="44" t="s">
        <v>397</v>
      </c>
      <c r="AE107" s="44" t="s">
        <v>398</v>
      </c>
      <c r="AF107" s="68" t="s">
        <v>32</v>
      </c>
      <c r="AG107" s="68" t="s">
        <v>32</v>
      </c>
      <c r="AH107" s="44" t="s">
        <v>38</v>
      </c>
      <c r="AI107" s="44" t="s">
        <v>402</v>
      </c>
      <c r="AJ107" s="68" t="s">
        <v>32</v>
      </c>
      <c r="AK107" s="68" t="s">
        <v>32</v>
      </c>
    </row>
    <row r="108" spans="1:37" s="152" customFormat="1" ht="102.75" customHeight="1">
      <c r="A108" s="606"/>
      <c r="B108" s="607"/>
      <c r="C108" s="622"/>
      <c r="D108" s="624"/>
      <c r="E108" s="593" t="s">
        <v>403</v>
      </c>
      <c r="F108" s="580"/>
      <c r="G108" s="44" t="s">
        <v>404</v>
      </c>
      <c r="H108" s="68" t="s">
        <v>32</v>
      </c>
      <c r="I108" s="68"/>
      <c r="J108" s="68" t="s">
        <v>32</v>
      </c>
      <c r="K108" s="68" t="s">
        <v>41</v>
      </c>
      <c r="L108" s="34">
        <v>43855</v>
      </c>
      <c r="M108" s="42" t="s">
        <v>32</v>
      </c>
      <c r="N108" s="42" t="s">
        <v>32</v>
      </c>
      <c r="O108" s="42" t="s">
        <v>32</v>
      </c>
      <c r="P108" s="42" t="s">
        <v>32</v>
      </c>
      <c r="Q108" s="42" t="s">
        <v>32</v>
      </c>
      <c r="R108" s="42" t="s">
        <v>32</v>
      </c>
      <c r="S108" s="34">
        <v>43855</v>
      </c>
      <c r="T108" s="34">
        <v>43855</v>
      </c>
      <c r="U108" s="34" t="s">
        <v>34</v>
      </c>
      <c r="V108" s="42" t="s">
        <v>32</v>
      </c>
      <c r="W108" s="42" t="s">
        <v>32</v>
      </c>
      <c r="X108" s="42" t="s">
        <v>32</v>
      </c>
      <c r="Y108" s="34">
        <v>43490</v>
      </c>
      <c r="Z108" s="34">
        <v>43490</v>
      </c>
      <c r="AA108" s="34">
        <v>43855</v>
      </c>
      <c r="AB108" s="34">
        <v>43855</v>
      </c>
      <c r="AC108" s="34" t="s">
        <v>34</v>
      </c>
      <c r="AD108" s="44" t="s">
        <v>397</v>
      </c>
      <c r="AE108" s="44" t="s">
        <v>398</v>
      </c>
      <c r="AF108" s="68" t="s">
        <v>32</v>
      </c>
      <c r="AG108" s="68" t="s">
        <v>32</v>
      </c>
      <c r="AH108" s="44" t="s">
        <v>38</v>
      </c>
      <c r="AI108" s="44" t="s">
        <v>405</v>
      </c>
      <c r="AJ108" s="68" t="s">
        <v>32</v>
      </c>
      <c r="AK108" s="68" t="s">
        <v>32</v>
      </c>
    </row>
    <row r="109" spans="1:37" s="152" customFormat="1" ht="113.25" customHeight="1">
      <c r="A109" s="606"/>
      <c r="B109" s="607"/>
      <c r="C109" s="622"/>
      <c r="D109" s="624"/>
      <c r="E109" s="593"/>
      <c r="F109" s="580"/>
      <c r="G109" s="44" t="s">
        <v>406</v>
      </c>
      <c r="H109" s="68" t="s">
        <v>32</v>
      </c>
      <c r="I109" s="68"/>
      <c r="J109" s="68" t="s">
        <v>32</v>
      </c>
      <c r="K109" s="68" t="s">
        <v>45</v>
      </c>
      <c r="L109" s="42">
        <v>12</v>
      </c>
      <c r="M109" s="42">
        <v>3</v>
      </c>
      <c r="N109" s="42">
        <v>3</v>
      </c>
      <c r="O109" s="42" t="s">
        <v>34</v>
      </c>
      <c r="P109" s="42">
        <v>3</v>
      </c>
      <c r="Q109" s="42">
        <v>3</v>
      </c>
      <c r="R109" s="42" t="s">
        <v>34</v>
      </c>
      <c r="S109" s="42">
        <v>3</v>
      </c>
      <c r="T109" s="42">
        <v>3</v>
      </c>
      <c r="U109" s="42" t="s">
        <v>34</v>
      </c>
      <c r="V109" s="42">
        <v>3</v>
      </c>
      <c r="W109" s="42">
        <v>3</v>
      </c>
      <c r="X109" s="42" t="s">
        <v>34</v>
      </c>
      <c r="Y109" s="42">
        <v>12</v>
      </c>
      <c r="Z109" s="42">
        <v>12</v>
      </c>
      <c r="AA109" s="42">
        <v>12</v>
      </c>
      <c r="AB109" s="42">
        <v>12</v>
      </c>
      <c r="AC109" s="34" t="s">
        <v>34</v>
      </c>
      <c r="AD109" s="44" t="s">
        <v>397</v>
      </c>
      <c r="AE109" s="44" t="s">
        <v>398</v>
      </c>
      <c r="AF109" s="68" t="s">
        <v>32</v>
      </c>
      <c r="AG109" s="68" t="s">
        <v>32</v>
      </c>
      <c r="AH109" s="44" t="s">
        <v>38</v>
      </c>
      <c r="AI109" s="44" t="s">
        <v>407</v>
      </c>
      <c r="AJ109" s="68" t="s">
        <v>32</v>
      </c>
      <c r="AK109" s="68" t="s">
        <v>32</v>
      </c>
    </row>
    <row r="110" spans="1:37" s="152" customFormat="1" ht="78.75" customHeight="1">
      <c r="A110" s="606"/>
      <c r="B110" s="600"/>
      <c r="C110" s="602"/>
      <c r="D110" s="625"/>
      <c r="E110" s="44" t="s">
        <v>408</v>
      </c>
      <c r="F110" s="580"/>
      <c r="G110" s="44" t="s">
        <v>409</v>
      </c>
      <c r="H110" s="68" t="s">
        <v>32</v>
      </c>
      <c r="I110" s="68"/>
      <c r="J110" s="68" t="s">
        <v>32</v>
      </c>
      <c r="K110" s="68" t="s">
        <v>41</v>
      </c>
      <c r="L110" s="34">
        <v>43708</v>
      </c>
      <c r="M110" s="34">
        <v>43708</v>
      </c>
      <c r="N110" s="34">
        <v>43708</v>
      </c>
      <c r="O110" s="34" t="s">
        <v>34</v>
      </c>
      <c r="P110" s="42" t="s">
        <v>32</v>
      </c>
      <c r="Q110" s="42" t="s">
        <v>32</v>
      </c>
      <c r="R110" s="42" t="s">
        <v>32</v>
      </c>
      <c r="S110" s="42" t="s">
        <v>32</v>
      </c>
      <c r="T110" s="42" t="s">
        <v>32</v>
      </c>
      <c r="U110" s="42" t="s">
        <v>32</v>
      </c>
      <c r="V110" s="42" t="s">
        <v>32</v>
      </c>
      <c r="W110" s="42" t="s">
        <v>32</v>
      </c>
      <c r="X110" s="42" t="s">
        <v>32</v>
      </c>
      <c r="Y110" s="34">
        <v>43343</v>
      </c>
      <c r="Z110" s="34">
        <v>43343</v>
      </c>
      <c r="AA110" s="34">
        <v>43708</v>
      </c>
      <c r="AB110" s="34">
        <v>43708</v>
      </c>
      <c r="AC110" s="34" t="s">
        <v>34</v>
      </c>
      <c r="AD110" s="44" t="s">
        <v>397</v>
      </c>
      <c r="AE110" s="44" t="s">
        <v>398</v>
      </c>
      <c r="AF110" s="68" t="s">
        <v>32</v>
      </c>
      <c r="AG110" s="68" t="s">
        <v>32</v>
      </c>
      <c r="AH110" s="44" t="s">
        <v>38</v>
      </c>
      <c r="AI110" s="44" t="s">
        <v>410</v>
      </c>
      <c r="AJ110" s="68" t="s">
        <v>32</v>
      </c>
      <c r="AK110" s="68" t="s">
        <v>32</v>
      </c>
    </row>
    <row r="111" spans="1:37" s="152" customFormat="1" ht="54" customHeight="1">
      <c r="A111" s="61"/>
      <c r="B111" s="693" t="s">
        <v>98</v>
      </c>
      <c r="C111" s="68"/>
      <c r="D111" s="42"/>
      <c r="E111" s="68"/>
      <c r="F111" s="580"/>
      <c r="G111" s="44" t="s">
        <v>411</v>
      </c>
      <c r="H111" s="68" t="s">
        <v>32</v>
      </c>
      <c r="I111" s="187"/>
      <c r="J111" s="68" t="s">
        <v>32</v>
      </c>
      <c r="K111" s="68" t="s">
        <v>41</v>
      </c>
      <c r="L111" s="34">
        <v>43861</v>
      </c>
      <c r="M111" s="42" t="s">
        <v>32</v>
      </c>
      <c r="N111" s="42" t="s">
        <v>32</v>
      </c>
      <c r="O111" s="42" t="s">
        <v>32</v>
      </c>
      <c r="P111" s="42" t="s">
        <v>32</v>
      </c>
      <c r="Q111" s="42" t="s">
        <v>32</v>
      </c>
      <c r="R111" s="42" t="s">
        <v>32</v>
      </c>
      <c r="S111" s="34">
        <v>43861</v>
      </c>
      <c r="T111" s="34">
        <v>43861</v>
      </c>
      <c r="U111" s="42" t="s">
        <v>34</v>
      </c>
      <c r="V111" s="42" t="s">
        <v>32</v>
      </c>
      <c r="W111" s="42" t="s">
        <v>32</v>
      </c>
      <c r="X111" s="42" t="s">
        <v>32</v>
      </c>
      <c r="Y111" s="34">
        <v>43496</v>
      </c>
      <c r="Z111" s="34">
        <v>43494</v>
      </c>
      <c r="AA111" s="34">
        <v>43861</v>
      </c>
      <c r="AB111" s="34">
        <v>43861</v>
      </c>
      <c r="AC111" s="42" t="s">
        <v>34</v>
      </c>
      <c r="AD111" s="44" t="s">
        <v>397</v>
      </c>
      <c r="AE111" s="44" t="s">
        <v>398</v>
      </c>
      <c r="AF111" s="68" t="s">
        <v>32</v>
      </c>
      <c r="AG111" s="68" t="s">
        <v>32</v>
      </c>
      <c r="AH111" s="44" t="s">
        <v>38</v>
      </c>
      <c r="AI111" s="44" t="s">
        <v>412</v>
      </c>
      <c r="AJ111" s="68" t="s">
        <v>32</v>
      </c>
      <c r="AK111" s="68" t="s">
        <v>32</v>
      </c>
    </row>
    <row r="112" spans="1:37" s="112" customFormat="1" ht="63" customHeight="1">
      <c r="A112" s="135"/>
      <c r="B112" s="694"/>
      <c r="C112" s="216"/>
      <c r="D112" s="217"/>
      <c r="E112" s="216"/>
      <c r="F112" s="580"/>
      <c r="G112" s="44" t="s">
        <v>414</v>
      </c>
      <c r="H112" s="68" t="s">
        <v>32</v>
      </c>
      <c r="I112" s="68"/>
      <c r="J112" s="68" t="s">
        <v>32</v>
      </c>
      <c r="K112" s="68" t="s">
        <v>33</v>
      </c>
      <c r="L112" s="38">
        <v>1</v>
      </c>
      <c r="M112" s="42" t="s">
        <v>32</v>
      </c>
      <c r="N112" s="42" t="s">
        <v>32</v>
      </c>
      <c r="O112" s="42" t="s">
        <v>32</v>
      </c>
      <c r="P112" s="42" t="s">
        <v>32</v>
      </c>
      <c r="Q112" s="42" t="s">
        <v>32</v>
      </c>
      <c r="R112" s="42" t="s">
        <v>32</v>
      </c>
      <c r="S112" s="42" t="s">
        <v>32</v>
      </c>
      <c r="T112" s="42" t="s">
        <v>32</v>
      </c>
      <c r="U112" s="42" t="s">
        <v>32</v>
      </c>
      <c r="V112" s="188">
        <v>1</v>
      </c>
      <c r="W112" s="188">
        <v>1</v>
      </c>
      <c r="X112" s="168" t="s">
        <v>34</v>
      </c>
      <c r="Y112" s="38">
        <v>1</v>
      </c>
      <c r="Z112" s="38">
        <v>1</v>
      </c>
      <c r="AA112" s="38">
        <v>1</v>
      </c>
      <c r="AB112" s="38">
        <v>1</v>
      </c>
      <c r="AC112" s="42" t="s">
        <v>34</v>
      </c>
      <c r="AD112" s="44" t="s">
        <v>397</v>
      </c>
      <c r="AE112" s="44" t="s">
        <v>398</v>
      </c>
      <c r="AF112" s="68" t="s">
        <v>32</v>
      </c>
      <c r="AG112" s="68" t="s">
        <v>32</v>
      </c>
      <c r="AH112" s="44" t="s">
        <v>38</v>
      </c>
      <c r="AI112" s="44" t="s">
        <v>415</v>
      </c>
      <c r="AJ112" s="68" t="s">
        <v>32</v>
      </c>
      <c r="AK112" s="68" t="s">
        <v>32</v>
      </c>
    </row>
    <row r="113" spans="1:37" s="112" customFormat="1" ht="47.25">
      <c r="A113" s="152"/>
      <c r="B113" s="694"/>
      <c r="C113" s="141"/>
      <c r="D113" s="143"/>
      <c r="E113" s="93" t="s">
        <v>416</v>
      </c>
      <c r="F113" s="579"/>
      <c r="G113" s="44" t="s">
        <v>417</v>
      </c>
      <c r="H113" s="68" t="s">
        <v>32</v>
      </c>
      <c r="I113" s="68"/>
      <c r="J113" s="68" t="s">
        <v>32</v>
      </c>
      <c r="K113" s="68" t="s">
        <v>41</v>
      </c>
      <c r="L113" s="34">
        <v>43804</v>
      </c>
      <c r="M113" s="42" t="s">
        <v>32</v>
      </c>
      <c r="N113" s="42" t="s">
        <v>32</v>
      </c>
      <c r="O113" s="42" t="s">
        <v>32</v>
      </c>
      <c r="P113" s="34">
        <v>43804</v>
      </c>
      <c r="Q113" s="34">
        <v>43799</v>
      </c>
      <c r="R113" s="42" t="s">
        <v>167</v>
      </c>
      <c r="S113" s="42" t="s">
        <v>32</v>
      </c>
      <c r="T113" s="42" t="s">
        <v>32</v>
      </c>
      <c r="U113" s="42" t="s">
        <v>32</v>
      </c>
      <c r="V113" s="42" t="s">
        <v>32</v>
      </c>
      <c r="W113" s="42" t="s">
        <v>32</v>
      </c>
      <c r="X113" s="42" t="s">
        <v>32</v>
      </c>
      <c r="Y113" s="34">
        <v>43439</v>
      </c>
      <c r="Z113" s="34">
        <v>43439</v>
      </c>
      <c r="AA113" s="34">
        <v>43804</v>
      </c>
      <c r="AB113" s="34">
        <v>43799</v>
      </c>
      <c r="AC113" s="42" t="s">
        <v>167</v>
      </c>
      <c r="AD113" s="44" t="s">
        <v>418</v>
      </c>
      <c r="AE113" s="44" t="s">
        <v>398</v>
      </c>
      <c r="AF113" s="68" t="s">
        <v>32</v>
      </c>
      <c r="AG113" s="68" t="s">
        <v>32</v>
      </c>
      <c r="AH113" s="44" t="s">
        <v>38</v>
      </c>
      <c r="AI113" s="44" t="s">
        <v>419</v>
      </c>
      <c r="AJ113" s="68" t="s">
        <v>32</v>
      </c>
      <c r="AK113" s="68" t="s">
        <v>32</v>
      </c>
    </row>
    <row r="114" spans="1:37" s="112" customFormat="1" ht="47.25">
      <c r="A114" s="152"/>
      <c r="B114" s="694"/>
      <c r="C114" s="141"/>
      <c r="D114" s="143"/>
      <c r="E114" s="44" t="s">
        <v>420</v>
      </c>
      <c r="F114" s="608" t="s">
        <v>421</v>
      </c>
      <c r="G114" s="44" t="s">
        <v>422</v>
      </c>
      <c r="H114" s="68" t="s">
        <v>32</v>
      </c>
      <c r="I114" s="68"/>
      <c r="J114" s="68" t="s">
        <v>32</v>
      </c>
      <c r="K114" s="68" t="s">
        <v>45</v>
      </c>
      <c r="L114" s="42">
        <v>12</v>
      </c>
      <c r="M114" s="42">
        <v>3</v>
      </c>
      <c r="N114" s="42">
        <v>3</v>
      </c>
      <c r="O114" s="34" t="s">
        <v>34</v>
      </c>
      <c r="P114" s="42">
        <v>3</v>
      </c>
      <c r="Q114" s="42">
        <v>3</v>
      </c>
      <c r="R114" s="34" t="s">
        <v>34</v>
      </c>
      <c r="S114" s="42">
        <v>3</v>
      </c>
      <c r="T114" s="42">
        <v>3</v>
      </c>
      <c r="U114" s="34" t="s">
        <v>34</v>
      </c>
      <c r="V114" s="42">
        <v>3</v>
      </c>
      <c r="W114" s="42">
        <v>3</v>
      </c>
      <c r="X114" s="34" t="s">
        <v>34</v>
      </c>
      <c r="Y114" s="42">
        <v>12</v>
      </c>
      <c r="Z114" s="42">
        <v>12</v>
      </c>
      <c r="AA114" s="42">
        <v>12</v>
      </c>
      <c r="AB114" s="42">
        <v>12</v>
      </c>
      <c r="AC114" s="34" t="s">
        <v>34</v>
      </c>
      <c r="AD114" s="44" t="s">
        <v>397</v>
      </c>
      <c r="AE114" s="44" t="s">
        <v>398</v>
      </c>
      <c r="AF114" s="68" t="s">
        <v>32</v>
      </c>
      <c r="AG114" s="68" t="s">
        <v>32</v>
      </c>
      <c r="AH114" s="44" t="s">
        <v>38</v>
      </c>
      <c r="AI114" s="44" t="s">
        <v>423</v>
      </c>
      <c r="AJ114" s="68" t="s">
        <v>32</v>
      </c>
      <c r="AK114" s="68" t="s">
        <v>32</v>
      </c>
    </row>
    <row r="115" spans="1:37" s="112" customFormat="1" ht="63">
      <c r="A115" s="152"/>
      <c r="B115" s="694"/>
      <c r="C115" s="141"/>
      <c r="D115" s="143"/>
      <c r="E115" s="44" t="s">
        <v>424</v>
      </c>
      <c r="F115" s="609"/>
      <c r="G115" s="44" t="s">
        <v>425</v>
      </c>
      <c r="H115" s="68" t="s">
        <v>32</v>
      </c>
      <c r="I115" s="68"/>
      <c r="J115" s="68" t="s">
        <v>32</v>
      </c>
      <c r="K115" s="68" t="s">
        <v>45</v>
      </c>
      <c r="L115" s="42">
        <v>12</v>
      </c>
      <c r="M115" s="42">
        <v>3</v>
      </c>
      <c r="N115" s="42">
        <v>3</v>
      </c>
      <c r="O115" s="34" t="s">
        <v>34</v>
      </c>
      <c r="P115" s="42">
        <v>3</v>
      </c>
      <c r="Q115" s="42">
        <v>3</v>
      </c>
      <c r="R115" s="34" t="s">
        <v>34</v>
      </c>
      <c r="S115" s="42">
        <v>3</v>
      </c>
      <c r="T115" s="42">
        <v>3</v>
      </c>
      <c r="U115" s="34" t="s">
        <v>34</v>
      </c>
      <c r="V115" s="42">
        <v>3</v>
      </c>
      <c r="W115" s="42">
        <v>3</v>
      </c>
      <c r="X115" s="34" t="s">
        <v>34</v>
      </c>
      <c r="Y115" s="42">
        <v>12</v>
      </c>
      <c r="Z115" s="42">
        <v>12</v>
      </c>
      <c r="AA115" s="42">
        <v>12</v>
      </c>
      <c r="AB115" s="42">
        <v>12</v>
      </c>
      <c r="AC115" s="34" t="s">
        <v>34</v>
      </c>
      <c r="AD115" s="44" t="s">
        <v>397</v>
      </c>
      <c r="AE115" s="44" t="s">
        <v>398</v>
      </c>
      <c r="AF115" s="68" t="s">
        <v>32</v>
      </c>
      <c r="AG115" s="68" t="s">
        <v>32</v>
      </c>
      <c r="AH115" s="44" t="s">
        <v>38</v>
      </c>
      <c r="AI115" s="44" t="s">
        <v>423</v>
      </c>
      <c r="AJ115" s="68" t="s">
        <v>32</v>
      </c>
      <c r="AK115" s="68" t="s">
        <v>32</v>
      </c>
    </row>
    <row r="116" spans="1:37" s="112" customFormat="1" ht="47.25">
      <c r="A116" s="152"/>
      <c r="B116" s="694"/>
      <c r="C116" s="141"/>
      <c r="D116" s="143"/>
      <c r="E116" s="44" t="s">
        <v>426</v>
      </c>
      <c r="F116" s="610"/>
      <c r="G116" s="44" t="s">
        <v>427</v>
      </c>
      <c r="H116" s="68" t="s">
        <v>32</v>
      </c>
      <c r="I116" s="68"/>
      <c r="J116" s="68" t="s">
        <v>32</v>
      </c>
      <c r="K116" s="68" t="s">
        <v>45</v>
      </c>
      <c r="L116" s="42">
        <v>12</v>
      </c>
      <c r="M116" s="42">
        <v>3</v>
      </c>
      <c r="N116" s="42">
        <v>3</v>
      </c>
      <c r="O116" s="34" t="s">
        <v>34</v>
      </c>
      <c r="P116" s="42">
        <v>3</v>
      </c>
      <c r="Q116" s="42">
        <v>3</v>
      </c>
      <c r="R116" s="34" t="s">
        <v>34</v>
      </c>
      <c r="S116" s="42">
        <v>3</v>
      </c>
      <c r="T116" s="42">
        <v>3</v>
      </c>
      <c r="U116" s="34" t="s">
        <v>34</v>
      </c>
      <c r="V116" s="42">
        <v>3</v>
      </c>
      <c r="W116" s="42">
        <v>3</v>
      </c>
      <c r="X116" s="34" t="s">
        <v>34</v>
      </c>
      <c r="Y116" s="42">
        <v>12</v>
      </c>
      <c r="Z116" s="42">
        <v>12</v>
      </c>
      <c r="AA116" s="42">
        <v>12</v>
      </c>
      <c r="AB116" s="42">
        <v>12</v>
      </c>
      <c r="AC116" s="34" t="s">
        <v>34</v>
      </c>
      <c r="AD116" s="44" t="s">
        <v>397</v>
      </c>
      <c r="AE116" s="44" t="s">
        <v>398</v>
      </c>
      <c r="AF116" s="68" t="s">
        <v>32</v>
      </c>
      <c r="AG116" s="68" t="s">
        <v>32</v>
      </c>
      <c r="AH116" s="44" t="s">
        <v>38</v>
      </c>
      <c r="AI116" s="44" t="s">
        <v>423</v>
      </c>
      <c r="AJ116" s="68" t="s">
        <v>32</v>
      </c>
      <c r="AK116" s="68" t="s">
        <v>32</v>
      </c>
    </row>
    <row r="117" spans="1:37" s="112" customFormat="1" ht="47.25">
      <c r="A117" s="152"/>
      <c r="B117" s="694"/>
      <c r="C117" s="141"/>
      <c r="D117" s="143"/>
      <c r="E117" s="44" t="s">
        <v>428</v>
      </c>
      <c r="F117" s="91" t="s">
        <v>429</v>
      </c>
      <c r="G117" s="44" t="s">
        <v>430</v>
      </c>
      <c r="H117" s="68" t="s">
        <v>32</v>
      </c>
      <c r="I117" s="68"/>
      <c r="J117" s="68" t="s">
        <v>32</v>
      </c>
      <c r="K117" s="68" t="s">
        <v>33</v>
      </c>
      <c r="L117" s="38">
        <v>0.07</v>
      </c>
      <c r="M117" s="38">
        <v>0.15</v>
      </c>
      <c r="N117" s="38" t="s">
        <v>431</v>
      </c>
      <c r="O117" s="34" t="s">
        <v>34</v>
      </c>
      <c r="P117" s="38">
        <v>0.12</v>
      </c>
      <c r="Q117" s="38">
        <v>0.12</v>
      </c>
      <c r="R117" s="34" t="s">
        <v>34</v>
      </c>
      <c r="S117" s="38">
        <v>0.1</v>
      </c>
      <c r="T117" s="38">
        <v>0.1</v>
      </c>
      <c r="U117" s="34" t="s">
        <v>34</v>
      </c>
      <c r="V117" s="42">
        <v>3</v>
      </c>
      <c r="W117" s="42">
        <v>3</v>
      </c>
      <c r="X117" s="34" t="s">
        <v>34</v>
      </c>
      <c r="Y117" s="42">
        <v>12</v>
      </c>
      <c r="Z117" s="42">
        <v>12</v>
      </c>
      <c r="AA117" s="42">
        <v>12</v>
      </c>
      <c r="AB117" s="42">
        <v>12</v>
      </c>
      <c r="AC117" s="34" t="s">
        <v>34</v>
      </c>
      <c r="AD117" s="44" t="s">
        <v>397</v>
      </c>
      <c r="AE117" s="44" t="s">
        <v>398</v>
      </c>
      <c r="AF117" s="68" t="s">
        <v>32</v>
      </c>
      <c r="AG117" s="68" t="s">
        <v>32</v>
      </c>
      <c r="AH117" s="44" t="s">
        <v>38</v>
      </c>
      <c r="AI117" s="44" t="s">
        <v>432</v>
      </c>
      <c r="AJ117" s="68" t="s">
        <v>32</v>
      </c>
      <c r="AK117" s="68" t="s">
        <v>32</v>
      </c>
    </row>
    <row r="118" spans="1:37" s="112" customFormat="1" ht="78.75">
      <c r="A118" s="152"/>
      <c r="B118" s="694"/>
      <c r="C118" s="141"/>
      <c r="D118" s="143"/>
      <c r="E118" s="44" t="s">
        <v>433</v>
      </c>
      <c r="F118" s="573" t="s">
        <v>434</v>
      </c>
      <c r="G118" s="44" t="s">
        <v>435</v>
      </c>
      <c r="H118" s="68" t="s">
        <v>32</v>
      </c>
      <c r="I118" s="68"/>
      <c r="J118" s="68" t="s">
        <v>32</v>
      </c>
      <c r="K118" s="68" t="s">
        <v>45</v>
      </c>
      <c r="L118" s="42">
        <v>12</v>
      </c>
      <c r="M118" s="42">
        <v>3</v>
      </c>
      <c r="N118" s="42">
        <v>3</v>
      </c>
      <c r="O118" s="34" t="s">
        <v>34</v>
      </c>
      <c r="P118" s="42">
        <v>3</v>
      </c>
      <c r="Q118" s="42">
        <v>3</v>
      </c>
      <c r="R118" s="34" t="s">
        <v>34</v>
      </c>
      <c r="S118" s="42">
        <v>3</v>
      </c>
      <c r="T118" s="42">
        <v>3</v>
      </c>
      <c r="U118" s="34" t="s">
        <v>34</v>
      </c>
      <c r="V118" s="42">
        <v>3</v>
      </c>
      <c r="W118" s="42">
        <v>3</v>
      </c>
      <c r="X118" s="34" t="s">
        <v>34</v>
      </c>
      <c r="Y118" s="42">
        <v>12</v>
      </c>
      <c r="Z118" s="42">
        <v>12</v>
      </c>
      <c r="AA118" s="42">
        <v>12</v>
      </c>
      <c r="AB118" s="42">
        <v>12</v>
      </c>
      <c r="AC118" s="34" t="s">
        <v>34</v>
      </c>
      <c r="AD118" s="44" t="s">
        <v>397</v>
      </c>
      <c r="AE118" s="44" t="s">
        <v>398</v>
      </c>
      <c r="AF118" s="68" t="s">
        <v>32</v>
      </c>
      <c r="AG118" s="68" t="s">
        <v>32</v>
      </c>
      <c r="AH118" s="44" t="s">
        <v>38</v>
      </c>
      <c r="AI118" s="44" t="s">
        <v>436</v>
      </c>
      <c r="AJ118" s="68" t="s">
        <v>32</v>
      </c>
      <c r="AK118" s="68" t="s">
        <v>32</v>
      </c>
    </row>
    <row r="119" spans="1:37" s="112" customFormat="1" ht="92.25" customHeight="1">
      <c r="A119" s="152"/>
      <c r="B119" s="694"/>
      <c r="C119" s="141"/>
      <c r="D119" s="143"/>
      <c r="E119" s="44" t="s">
        <v>437</v>
      </c>
      <c r="F119" s="574"/>
      <c r="G119" s="44" t="s">
        <v>438</v>
      </c>
      <c r="H119" s="68" t="s">
        <v>32</v>
      </c>
      <c r="I119" s="70"/>
      <c r="J119" s="68" t="s">
        <v>32</v>
      </c>
      <c r="K119" s="68" t="s">
        <v>41</v>
      </c>
      <c r="L119" s="34">
        <v>44012</v>
      </c>
      <c r="M119" s="42" t="s">
        <v>32</v>
      </c>
      <c r="N119" s="42" t="s">
        <v>32</v>
      </c>
      <c r="O119" s="42" t="s">
        <v>32</v>
      </c>
      <c r="P119" s="42" t="s">
        <v>32</v>
      </c>
      <c r="Q119" s="42" t="s">
        <v>32</v>
      </c>
      <c r="R119" s="42" t="s">
        <v>32</v>
      </c>
      <c r="S119" s="42" t="s">
        <v>32</v>
      </c>
      <c r="T119" s="42" t="s">
        <v>32</v>
      </c>
      <c r="U119" s="42" t="s">
        <v>32</v>
      </c>
      <c r="V119" s="34">
        <v>44012</v>
      </c>
      <c r="W119" s="34">
        <v>44012</v>
      </c>
      <c r="X119" s="34" t="s">
        <v>34</v>
      </c>
      <c r="Y119" s="34">
        <v>43646</v>
      </c>
      <c r="Z119" s="34">
        <v>43613</v>
      </c>
      <c r="AA119" s="34">
        <v>44012</v>
      </c>
      <c r="AB119" s="34">
        <v>44012</v>
      </c>
      <c r="AC119" s="34" t="s">
        <v>34</v>
      </c>
      <c r="AD119" s="44" t="s">
        <v>397</v>
      </c>
      <c r="AE119" s="44" t="s">
        <v>398</v>
      </c>
      <c r="AF119" s="68" t="s">
        <v>32</v>
      </c>
      <c r="AG119" s="68" t="s">
        <v>32</v>
      </c>
      <c r="AH119" s="44" t="s">
        <v>38</v>
      </c>
      <c r="AI119" s="44" t="s">
        <v>439</v>
      </c>
      <c r="AJ119" s="68" t="s">
        <v>32</v>
      </c>
      <c r="AK119" s="68" t="s">
        <v>32</v>
      </c>
    </row>
    <row r="120" spans="1:37" s="112" customFormat="1" ht="54" customHeight="1">
      <c r="A120" s="152"/>
      <c r="B120" s="695"/>
      <c r="C120" s="141"/>
      <c r="D120" s="143"/>
      <c r="E120" s="44" t="s">
        <v>440</v>
      </c>
      <c r="F120" s="574"/>
      <c r="G120" s="44" t="s">
        <v>441</v>
      </c>
      <c r="H120" s="68" t="s">
        <v>32</v>
      </c>
      <c r="I120" s="68"/>
      <c r="J120" s="68" t="s">
        <v>32</v>
      </c>
      <c r="K120" s="68" t="s">
        <v>45</v>
      </c>
      <c r="L120" s="42">
        <v>12</v>
      </c>
      <c r="M120" s="42">
        <v>3</v>
      </c>
      <c r="N120" s="42">
        <v>3</v>
      </c>
      <c r="O120" s="42" t="s">
        <v>34</v>
      </c>
      <c r="P120" s="42">
        <v>3</v>
      </c>
      <c r="Q120" s="42">
        <v>3</v>
      </c>
      <c r="R120" s="34" t="s">
        <v>34</v>
      </c>
      <c r="S120" s="42">
        <v>3</v>
      </c>
      <c r="T120" s="42">
        <v>3</v>
      </c>
      <c r="U120" s="34" t="s">
        <v>34</v>
      </c>
      <c r="V120" s="42">
        <v>3</v>
      </c>
      <c r="W120" s="42">
        <v>3</v>
      </c>
      <c r="X120" s="34" t="s">
        <v>34</v>
      </c>
      <c r="Y120" s="42">
        <v>12</v>
      </c>
      <c r="Z120" s="42">
        <v>12</v>
      </c>
      <c r="AA120" s="42">
        <v>12</v>
      </c>
      <c r="AB120" s="42">
        <v>12</v>
      </c>
      <c r="AC120" s="34" t="s">
        <v>34</v>
      </c>
      <c r="AD120" s="44" t="s">
        <v>442</v>
      </c>
      <c r="AE120" s="44" t="s">
        <v>398</v>
      </c>
      <c r="AF120" s="68" t="s">
        <v>32</v>
      </c>
      <c r="AG120" s="68" t="s">
        <v>32</v>
      </c>
      <c r="AH120" s="44" t="s">
        <v>38</v>
      </c>
      <c r="AI120" s="44" t="s">
        <v>443</v>
      </c>
      <c r="AJ120" s="68" t="s">
        <v>32</v>
      </c>
      <c r="AK120" s="68" t="s">
        <v>32</v>
      </c>
    </row>
    <row r="121" spans="1:37" s="112" customFormat="1" ht="72" customHeight="1">
      <c r="A121" s="152"/>
      <c r="B121" s="581" t="s">
        <v>98</v>
      </c>
      <c r="C121" s="586" t="s">
        <v>393</v>
      </c>
      <c r="D121" s="189" t="s">
        <v>100</v>
      </c>
      <c r="E121" s="190" t="s">
        <v>444</v>
      </c>
      <c r="F121" s="575"/>
      <c r="G121" s="91" t="s">
        <v>445</v>
      </c>
      <c r="H121" s="68" t="s">
        <v>32</v>
      </c>
      <c r="I121" s="70"/>
      <c r="J121" s="68" t="s">
        <v>32</v>
      </c>
      <c r="K121" s="68" t="s">
        <v>41</v>
      </c>
      <c r="L121" s="34">
        <v>44012</v>
      </c>
      <c r="M121" s="42" t="s">
        <v>32</v>
      </c>
      <c r="N121" s="42" t="s">
        <v>32</v>
      </c>
      <c r="O121" s="42" t="s">
        <v>32</v>
      </c>
      <c r="P121" s="42" t="s">
        <v>32</v>
      </c>
      <c r="Q121" s="42" t="s">
        <v>32</v>
      </c>
      <c r="R121" s="42" t="s">
        <v>32</v>
      </c>
      <c r="S121" s="42" t="s">
        <v>32</v>
      </c>
      <c r="T121" s="42" t="s">
        <v>32</v>
      </c>
      <c r="U121" s="42" t="s">
        <v>32</v>
      </c>
      <c r="V121" s="34">
        <v>44012</v>
      </c>
      <c r="W121" s="34">
        <v>44012</v>
      </c>
      <c r="X121" s="34" t="s">
        <v>34</v>
      </c>
      <c r="Y121" s="34">
        <v>43646</v>
      </c>
      <c r="Z121" s="34">
        <v>43613</v>
      </c>
      <c r="AA121" s="34">
        <v>44012</v>
      </c>
      <c r="AB121" s="34">
        <v>44012</v>
      </c>
      <c r="AC121" s="34" t="s">
        <v>34</v>
      </c>
      <c r="AD121" s="44" t="s">
        <v>442</v>
      </c>
      <c r="AE121" s="44" t="s">
        <v>398</v>
      </c>
      <c r="AF121" s="68" t="s">
        <v>32</v>
      </c>
      <c r="AG121" s="68" t="s">
        <v>32</v>
      </c>
      <c r="AH121" s="44" t="s">
        <v>38</v>
      </c>
      <c r="AI121" s="44" t="s">
        <v>446</v>
      </c>
      <c r="AJ121" s="68" t="s">
        <v>32</v>
      </c>
      <c r="AK121" s="68" t="s">
        <v>32</v>
      </c>
    </row>
    <row r="122" spans="1:37" s="112" customFormat="1" ht="63">
      <c r="A122" s="152"/>
      <c r="B122" s="581"/>
      <c r="C122" s="588"/>
      <c r="D122" s="191" t="s">
        <v>100</v>
      </c>
      <c r="E122" s="44" t="s">
        <v>444</v>
      </c>
      <c r="F122" s="44" t="s">
        <v>447</v>
      </c>
      <c r="G122" s="44" t="s">
        <v>448</v>
      </c>
      <c r="H122" s="68" t="s">
        <v>32</v>
      </c>
      <c r="I122" s="68"/>
      <c r="J122" s="68" t="s">
        <v>32</v>
      </c>
      <c r="K122" s="68" t="s">
        <v>41</v>
      </c>
      <c r="L122" s="34">
        <v>44012</v>
      </c>
      <c r="M122" s="34" t="s">
        <v>32</v>
      </c>
      <c r="N122" s="34" t="s">
        <v>32</v>
      </c>
      <c r="O122" s="34" t="s">
        <v>32</v>
      </c>
      <c r="P122" s="34" t="s">
        <v>32</v>
      </c>
      <c r="Q122" s="34" t="s">
        <v>32</v>
      </c>
      <c r="R122" s="34" t="s">
        <v>32</v>
      </c>
      <c r="S122" s="34" t="s">
        <v>32</v>
      </c>
      <c r="T122" s="34" t="s">
        <v>32</v>
      </c>
      <c r="U122" s="34" t="s">
        <v>32</v>
      </c>
      <c r="V122" s="34">
        <v>44012</v>
      </c>
      <c r="W122" s="34">
        <v>44012</v>
      </c>
      <c r="X122" s="34" t="s">
        <v>34</v>
      </c>
      <c r="Y122" s="34">
        <v>43646</v>
      </c>
      <c r="Z122" s="34">
        <v>43641</v>
      </c>
      <c r="AA122" s="34">
        <v>44012</v>
      </c>
      <c r="AB122" s="34">
        <v>44012</v>
      </c>
      <c r="AC122" s="34" t="s">
        <v>34</v>
      </c>
      <c r="AD122" s="44" t="s">
        <v>449</v>
      </c>
      <c r="AE122" s="44" t="s">
        <v>398</v>
      </c>
      <c r="AF122" s="68" t="s">
        <v>32</v>
      </c>
      <c r="AG122" s="68" t="s">
        <v>32</v>
      </c>
      <c r="AH122" s="44" t="s">
        <v>38</v>
      </c>
      <c r="AI122" s="44" t="s">
        <v>42</v>
      </c>
      <c r="AJ122" s="68" t="s">
        <v>32</v>
      </c>
      <c r="AK122" s="68" t="s">
        <v>32</v>
      </c>
    </row>
    <row r="123" spans="2:37" s="112" customFormat="1" ht="31.5" customHeight="1">
      <c r="B123" s="573" t="s">
        <v>98</v>
      </c>
      <c r="C123" s="608" t="s">
        <v>319</v>
      </c>
      <c r="D123" s="603" t="s">
        <v>320</v>
      </c>
      <c r="E123" s="39" t="s">
        <v>770</v>
      </c>
      <c r="F123" s="608" t="s">
        <v>771</v>
      </c>
      <c r="G123" s="39" t="s">
        <v>772</v>
      </c>
      <c r="H123" s="227" t="s">
        <v>32</v>
      </c>
      <c r="I123" s="68"/>
      <c r="J123" s="68"/>
      <c r="K123" s="227" t="s">
        <v>45</v>
      </c>
      <c r="L123" s="42">
        <v>12</v>
      </c>
      <c r="M123" s="42">
        <v>4</v>
      </c>
      <c r="N123" s="42">
        <v>5</v>
      </c>
      <c r="O123" s="42" t="s">
        <v>34</v>
      </c>
      <c r="P123" s="42">
        <v>4</v>
      </c>
      <c r="Q123" s="42">
        <v>4</v>
      </c>
      <c r="R123" s="42" t="s">
        <v>34</v>
      </c>
      <c r="S123" s="42">
        <v>4</v>
      </c>
      <c r="T123" s="42">
        <v>4</v>
      </c>
      <c r="U123" s="42" t="s">
        <v>34</v>
      </c>
      <c r="V123" s="95" t="s">
        <v>32</v>
      </c>
      <c r="W123" s="95" t="s">
        <v>32</v>
      </c>
      <c r="X123" s="95" t="s">
        <v>32</v>
      </c>
      <c r="Y123" s="131">
        <v>16</v>
      </c>
      <c r="Z123" s="131">
        <v>17</v>
      </c>
      <c r="AA123" s="42">
        <v>12</v>
      </c>
      <c r="AB123" s="42">
        <f>T123+Q123+N123</f>
        <v>13</v>
      </c>
      <c r="AC123" s="42" t="s">
        <v>34</v>
      </c>
      <c r="AD123" s="44" t="s">
        <v>674</v>
      </c>
      <c r="AE123" s="39" t="s">
        <v>669</v>
      </c>
      <c r="AF123" s="272">
        <v>50000</v>
      </c>
      <c r="AG123" s="272" t="s">
        <v>773</v>
      </c>
      <c r="AH123" s="68" t="s">
        <v>174</v>
      </c>
      <c r="AI123" s="44" t="s">
        <v>774</v>
      </c>
      <c r="AJ123" s="282"/>
      <c r="AK123" s="274"/>
    </row>
    <row r="124" spans="2:37" s="112" customFormat="1" ht="78.75">
      <c r="B124" s="574"/>
      <c r="C124" s="609"/>
      <c r="D124" s="660"/>
      <c r="E124" s="193" t="s">
        <v>775</v>
      </c>
      <c r="F124" s="609"/>
      <c r="G124" s="193" t="s">
        <v>776</v>
      </c>
      <c r="H124" s="227" t="s">
        <v>32</v>
      </c>
      <c r="I124" s="287"/>
      <c r="J124" s="117"/>
      <c r="K124" s="227" t="s">
        <v>45</v>
      </c>
      <c r="L124" s="269">
        <v>120000</v>
      </c>
      <c r="M124" s="269">
        <v>60000</v>
      </c>
      <c r="N124" s="269">
        <v>64693</v>
      </c>
      <c r="O124" s="95" t="s">
        <v>34</v>
      </c>
      <c r="P124" s="269">
        <v>60000</v>
      </c>
      <c r="Q124" s="269">
        <v>63622</v>
      </c>
      <c r="R124" s="269" t="s">
        <v>34</v>
      </c>
      <c r="S124" s="269">
        <v>60000</v>
      </c>
      <c r="T124" s="295">
        <v>56941</v>
      </c>
      <c r="U124" s="300" t="s">
        <v>777</v>
      </c>
      <c r="V124" s="95" t="s">
        <v>32</v>
      </c>
      <c r="W124" s="95" t="s">
        <v>32</v>
      </c>
      <c r="X124" s="95" t="s">
        <v>32</v>
      </c>
      <c r="Y124" s="131">
        <v>280000</v>
      </c>
      <c r="Z124" s="131">
        <v>287768</v>
      </c>
      <c r="AA124" s="269">
        <v>120000</v>
      </c>
      <c r="AB124" s="269">
        <f>T124+Q124+N124</f>
        <v>185256</v>
      </c>
      <c r="AC124" s="42" t="s">
        <v>34</v>
      </c>
      <c r="AD124" s="93" t="s">
        <v>674</v>
      </c>
      <c r="AE124" s="193" t="s">
        <v>669</v>
      </c>
      <c r="AF124" s="301">
        <v>200000</v>
      </c>
      <c r="AG124" s="291" t="s">
        <v>778</v>
      </c>
      <c r="AH124" s="117" t="s">
        <v>174</v>
      </c>
      <c r="AI124" s="93" t="s">
        <v>779</v>
      </c>
      <c r="AJ124" s="273"/>
      <c r="AK124" s="274"/>
    </row>
    <row r="125" spans="2:37" s="112" customFormat="1" ht="63">
      <c r="B125" s="574"/>
      <c r="C125" s="609"/>
      <c r="D125" s="660"/>
      <c r="E125" s="193" t="s">
        <v>780</v>
      </c>
      <c r="F125" s="610"/>
      <c r="G125" s="193" t="s">
        <v>781</v>
      </c>
      <c r="H125" s="227" t="s">
        <v>32</v>
      </c>
      <c r="I125" s="117"/>
      <c r="J125" s="117"/>
      <c r="K125" s="227" t="s">
        <v>45</v>
      </c>
      <c r="L125" s="95">
        <v>2</v>
      </c>
      <c r="M125" s="95">
        <v>1</v>
      </c>
      <c r="N125" s="95">
        <v>1</v>
      </c>
      <c r="O125" s="95" t="s">
        <v>34</v>
      </c>
      <c r="P125" s="95">
        <v>1</v>
      </c>
      <c r="Q125" s="95">
        <v>1</v>
      </c>
      <c r="R125" s="95" t="s">
        <v>34</v>
      </c>
      <c r="S125" s="95" t="s">
        <v>32</v>
      </c>
      <c r="T125" s="95" t="s">
        <v>32</v>
      </c>
      <c r="U125" s="95" t="s">
        <v>32</v>
      </c>
      <c r="V125" s="95" t="s">
        <v>32</v>
      </c>
      <c r="W125" s="95" t="s">
        <v>32</v>
      </c>
      <c r="X125" s="95" t="s">
        <v>32</v>
      </c>
      <c r="Y125" s="131">
        <v>4</v>
      </c>
      <c r="Z125" s="131">
        <v>4</v>
      </c>
      <c r="AA125" s="95">
        <v>2</v>
      </c>
      <c r="AB125" s="95">
        <v>2</v>
      </c>
      <c r="AC125" s="42" t="s">
        <v>34</v>
      </c>
      <c r="AD125" s="93" t="s">
        <v>674</v>
      </c>
      <c r="AE125" s="193" t="s">
        <v>669</v>
      </c>
      <c r="AF125" s="301">
        <v>50000</v>
      </c>
      <c r="AG125" s="291" t="s">
        <v>782</v>
      </c>
      <c r="AH125" s="117" t="s">
        <v>174</v>
      </c>
      <c r="AI125" s="93" t="s">
        <v>783</v>
      </c>
      <c r="AJ125" s="273"/>
      <c r="AK125" s="274"/>
    </row>
    <row r="126" spans="2:37" s="112" customFormat="1" ht="78.75">
      <c r="B126" s="574"/>
      <c r="C126" s="609"/>
      <c r="D126" s="660"/>
      <c r="E126" s="193" t="s">
        <v>784</v>
      </c>
      <c r="F126" s="608" t="s">
        <v>785</v>
      </c>
      <c r="G126" s="193" t="s">
        <v>786</v>
      </c>
      <c r="H126" s="227" t="s">
        <v>32</v>
      </c>
      <c r="I126" s="117"/>
      <c r="J126" s="117"/>
      <c r="K126" s="227" t="s">
        <v>45</v>
      </c>
      <c r="L126" s="95">
        <v>15</v>
      </c>
      <c r="M126" s="95">
        <v>5</v>
      </c>
      <c r="N126" s="95">
        <v>5</v>
      </c>
      <c r="O126" s="95" t="s">
        <v>34</v>
      </c>
      <c r="P126" s="95">
        <v>5</v>
      </c>
      <c r="Q126" s="95">
        <v>5</v>
      </c>
      <c r="R126" s="95" t="s">
        <v>34</v>
      </c>
      <c r="S126" s="95">
        <v>5</v>
      </c>
      <c r="T126" s="95">
        <v>5</v>
      </c>
      <c r="U126" s="95" t="s">
        <v>34</v>
      </c>
      <c r="V126" s="95" t="s">
        <v>32</v>
      </c>
      <c r="W126" s="95" t="s">
        <v>32</v>
      </c>
      <c r="X126" s="95" t="s">
        <v>32</v>
      </c>
      <c r="Y126" s="131">
        <v>20</v>
      </c>
      <c r="Z126" s="131">
        <v>21</v>
      </c>
      <c r="AA126" s="95">
        <v>15</v>
      </c>
      <c r="AB126" s="95">
        <f>T126+Q126+N126</f>
        <v>15</v>
      </c>
      <c r="AC126" s="42" t="s">
        <v>34</v>
      </c>
      <c r="AD126" s="93" t="s">
        <v>674</v>
      </c>
      <c r="AE126" s="193" t="s">
        <v>669</v>
      </c>
      <c r="AF126" s="301">
        <v>50000</v>
      </c>
      <c r="AG126" s="291" t="s">
        <v>787</v>
      </c>
      <c r="AH126" s="117" t="s">
        <v>174</v>
      </c>
      <c r="AI126" s="93" t="s">
        <v>788</v>
      </c>
      <c r="AJ126" s="273"/>
      <c r="AK126" s="274"/>
    </row>
    <row r="127" spans="2:37" s="112" customFormat="1" ht="63">
      <c r="B127" s="574"/>
      <c r="C127" s="609"/>
      <c r="D127" s="660"/>
      <c r="E127" s="193" t="s">
        <v>789</v>
      </c>
      <c r="F127" s="609"/>
      <c r="G127" s="193" t="s">
        <v>790</v>
      </c>
      <c r="H127" s="227" t="s">
        <v>32</v>
      </c>
      <c r="I127" s="117"/>
      <c r="J127" s="117"/>
      <c r="K127" s="227" t="s">
        <v>45</v>
      </c>
      <c r="L127" s="95">
        <v>130</v>
      </c>
      <c r="M127" s="95">
        <v>40</v>
      </c>
      <c r="N127" s="95">
        <v>65</v>
      </c>
      <c r="O127" s="95" t="s">
        <v>34</v>
      </c>
      <c r="P127" s="95">
        <v>40</v>
      </c>
      <c r="Q127" s="95">
        <v>42</v>
      </c>
      <c r="R127" s="95" t="s">
        <v>34</v>
      </c>
      <c r="S127" s="95">
        <v>40</v>
      </c>
      <c r="T127" s="95">
        <v>76</v>
      </c>
      <c r="U127" s="95" t="s">
        <v>34</v>
      </c>
      <c r="V127" s="95">
        <v>10</v>
      </c>
      <c r="W127" s="95">
        <v>0</v>
      </c>
      <c r="X127" s="95" t="s">
        <v>167</v>
      </c>
      <c r="Y127" s="131">
        <v>160</v>
      </c>
      <c r="Z127" s="131">
        <v>188</v>
      </c>
      <c r="AA127" s="95">
        <v>130</v>
      </c>
      <c r="AB127" s="95">
        <f>T127+Q127+N127</f>
        <v>183</v>
      </c>
      <c r="AC127" s="42" t="s">
        <v>34</v>
      </c>
      <c r="AD127" s="93" t="s">
        <v>674</v>
      </c>
      <c r="AE127" s="193" t="s">
        <v>669</v>
      </c>
      <c r="AF127" s="301">
        <v>25000</v>
      </c>
      <c r="AG127" s="291" t="s">
        <v>791</v>
      </c>
      <c r="AH127" s="117" t="s">
        <v>174</v>
      </c>
      <c r="AI127" s="93" t="s">
        <v>792</v>
      </c>
      <c r="AJ127" s="193" t="s">
        <v>793</v>
      </c>
      <c r="AK127" s="39" t="s">
        <v>794</v>
      </c>
    </row>
    <row r="128" spans="2:37" s="112" customFormat="1" ht="78.75">
      <c r="B128" s="574"/>
      <c r="C128" s="610"/>
      <c r="D128" s="604"/>
      <c r="E128" s="193" t="s">
        <v>795</v>
      </c>
      <c r="F128" s="610"/>
      <c r="G128" s="193" t="s">
        <v>796</v>
      </c>
      <c r="H128" s="227" t="s">
        <v>32</v>
      </c>
      <c r="I128" s="117"/>
      <c r="J128" s="117"/>
      <c r="K128" s="227" t="s">
        <v>45</v>
      </c>
      <c r="L128" s="95">
        <v>8</v>
      </c>
      <c r="M128" s="95">
        <v>2</v>
      </c>
      <c r="N128" s="95">
        <v>2</v>
      </c>
      <c r="O128" s="95" t="s">
        <v>34</v>
      </c>
      <c r="P128" s="95">
        <v>2</v>
      </c>
      <c r="Q128" s="95">
        <v>2</v>
      </c>
      <c r="R128" s="95" t="s">
        <v>34</v>
      </c>
      <c r="S128" s="95">
        <v>2</v>
      </c>
      <c r="T128" s="95">
        <v>2</v>
      </c>
      <c r="U128" s="95" t="s">
        <v>34</v>
      </c>
      <c r="V128" s="95">
        <v>2</v>
      </c>
      <c r="W128" s="95">
        <v>0</v>
      </c>
      <c r="X128" s="95" t="s">
        <v>167</v>
      </c>
      <c r="Y128" s="131">
        <v>8</v>
      </c>
      <c r="Z128" s="131">
        <v>8</v>
      </c>
      <c r="AA128" s="95">
        <v>8</v>
      </c>
      <c r="AB128" s="95">
        <f>W128+T128+Q128+N128</f>
        <v>6</v>
      </c>
      <c r="AC128" s="194" t="s">
        <v>167</v>
      </c>
      <c r="AD128" s="93" t="s">
        <v>674</v>
      </c>
      <c r="AE128" s="193" t="s">
        <v>669</v>
      </c>
      <c r="AF128" s="272">
        <v>10000</v>
      </c>
      <c r="AG128" s="276" t="s">
        <v>773</v>
      </c>
      <c r="AH128" s="117" t="s">
        <v>174</v>
      </c>
      <c r="AI128" s="93" t="s">
        <v>797</v>
      </c>
      <c r="AJ128" s="93" t="s">
        <v>793</v>
      </c>
      <c r="AK128" s="39" t="s">
        <v>794</v>
      </c>
    </row>
    <row r="129" spans="2:37" s="112" customFormat="1" ht="47.25">
      <c r="B129" s="574"/>
      <c r="C129" s="609"/>
      <c r="D129" s="660"/>
      <c r="E129" s="39" t="s">
        <v>798</v>
      </c>
      <c r="F129" s="609"/>
      <c r="G129" s="193" t="s">
        <v>799</v>
      </c>
      <c r="H129" s="227" t="s">
        <v>32</v>
      </c>
      <c r="I129" s="117"/>
      <c r="J129" s="117"/>
      <c r="K129" s="227" t="s">
        <v>45</v>
      </c>
      <c r="L129" s="95">
        <v>3</v>
      </c>
      <c r="M129" s="95">
        <v>1</v>
      </c>
      <c r="N129" s="95">
        <v>1</v>
      </c>
      <c r="O129" s="95" t="s">
        <v>34</v>
      </c>
      <c r="P129" s="95">
        <v>1</v>
      </c>
      <c r="Q129" s="95">
        <v>1</v>
      </c>
      <c r="R129" s="95" t="s">
        <v>34</v>
      </c>
      <c r="S129" s="95">
        <v>1</v>
      </c>
      <c r="T129" s="95">
        <v>1</v>
      </c>
      <c r="U129" s="95" t="s">
        <v>34</v>
      </c>
      <c r="V129" s="95" t="s">
        <v>32</v>
      </c>
      <c r="W129" s="95" t="s">
        <v>32</v>
      </c>
      <c r="X129" s="95" t="s">
        <v>32</v>
      </c>
      <c r="Y129" s="131">
        <v>4</v>
      </c>
      <c r="Z129" s="131">
        <v>4</v>
      </c>
      <c r="AA129" s="95">
        <v>3</v>
      </c>
      <c r="AB129" s="95">
        <f>T129+Q129+N129</f>
        <v>3</v>
      </c>
      <c r="AC129" s="42" t="s">
        <v>34</v>
      </c>
      <c r="AD129" s="93" t="s">
        <v>674</v>
      </c>
      <c r="AE129" s="193" t="s">
        <v>669</v>
      </c>
      <c r="AF129" s="272">
        <v>50000</v>
      </c>
      <c r="AG129" s="272" t="s">
        <v>800</v>
      </c>
      <c r="AH129" s="117" t="s">
        <v>174</v>
      </c>
      <c r="AI129" s="93" t="s">
        <v>261</v>
      </c>
      <c r="AJ129" s="273"/>
      <c r="AK129" s="274"/>
    </row>
    <row r="130" spans="2:37" s="112" customFormat="1" ht="63">
      <c r="B130" s="574"/>
      <c r="C130" s="609"/>
      <c r="D130" s="660"/>
      <c r="E130" s="39" t="s">
        <v>801</v>
      </c>
      <c r="F130" s="609"/>
      <c r="G130" s="193" t="s">
        <v>802</v>
      </c>
      <c r="H130" s="227" t="s">
        <v>32</v>
      </c>
      <c r="I130" s="117"/>
      <c r="J130" s="117"/>
      <c r="K130" s="117" t="s">
        <v>41</v>
      </c>
      <c r="L130" s="302" t="s">
        <v>803</v>
      </c>
      <c r="M130" s="131" t="s">
        <v>32</v>
      </c>
      <c r="N130" s="230" t="s">
        <v>32</v>
      </c>
      <c r="O130" s="95" t="s">
        <v>32</v>
      </c>
      <c r="P130" s="302" t="s">
        <v>803</v>
      </c>
      <c r="Q130" s="108">
        <v>43805</v>
      </c>
      <c r="R130" s="27" t="s">
        <v>34</v>
      </c>
      <c r="S130" s="109" t="s">
        <v>32</v>
      </c>
      <c r="T130" s="95" t="s">
        <v>32</v>
      </c>
      <c r="U130" s="95" t="s">
        <v>32</v>
      </c>
      <c r="V130" s="95" t="s">
        <v>32</v>
      </c>
      <c r="W130" s="95" t="s">
        <v>32</v>
      </c>
      <c r="X130" s="95" t="s">
        <v>32</v>
      </c>
      <c r="Y130" s="34" t="s">
        <v>804</v>
      </c>
      <c r="Z130" s="34">
        <v>43386</v>
      </c>
      <c r="AA130" s="302" t="s">
        <v>803</v>
      </c>
      <c r="AB130" s="108">
        <v>43805</v>
      </c>
      <c r="AC130" s="27" t="s">
        <v>34</v>
      </c>
      <c r="AD130" s="93" t="s">
        <v>674</v>
      </c>
      <c r="AE130" s="193" t="s">
        <v>669</v>
      </c>
      <c r="AF130" s="272">
        <v>50000</v>
      </c>
      <c r="AG130" s="272" t="s">
        <v>805</v>
      </c>
      <c r="AH130" s="117" t="s">
        <v>174</v>
      </c>
      <c r="AI130" s="93" t="s">
        <v>806</v>
      </c>
      <c r="AJ130" s="273"/>
      <c r="AK130" s="274"/>
    </row>
    <row r="131" spans="2:37" s="112" customFormat="1" ht="78.75">
      <c r="B131" s="574"/>
      <c r="C131" s="609"/>
      <c r="D131" s="660"/>
      <c r="E131" s="44" t="s">
        <v>807</v>
      </c>
      <c r="F131" s="609"/>
      <c r="G131" s="193" t="s">
        <v>808</v>
      </c>
      <c r="H131" s="227" t="s">
        <v>32</v>
      </c>
      <c r="I131" s="117"/>
      <c r="J131" s="117"/>
      <c r="K131" s="117" t="s">
        <v>45</v>
      </c>
      <c r="L131" s="95">
        <v>15</v>
      </c>
      <c r="M131" s="95">
        <v>5</v>
      </c>
      <c r="N131" s="95">
        <v>5</v>
      </c>
      <c r="O131" s="95" t="s">
        <v>34</v>
      </c>
      <c r="P131" s="95">
        <v>5</v>
      </c>
      <c r="Q131" s="303">
        <v>5</v>
      </c>
      <c r="R131" s="303" t="s">
        <v>34</v>
      </c>
      <c r="S131" s="95">
        <v>5</v>
      </c>
      <c r="T131" s="95">
        <v>5</v>
      </c>
      <c r="U131" s="95" t="s">
        <v>34</v>
      </c>
      <c r="V131" s="95" t="s">
        <v>32</v>
      </c>
      <c r="W131" s="95" t="s">
        <v>32</v>
      </c>
      <c r="X131" s="95" t="s">
        <v>32</v>
      </c>
      <c r="Y131" s="131">
        <v>8</v>
      </c>
      <c r="Z131" s="131">
        <v>16</v>
      </c>
      <c r="AA131" s="95">
        <v>15</v>
      </c>
      <c r="AB131" s="95">
        <f>T131+Q131+N131</f>
        <v>15</v>
      </c>
      <c r="AC131" s="27" t="s">
        <v>34</v>
      </c>
      <c r="AD131" s="93" t="s">
        <v>674</v>
      </c>
      <c r="AE131" s="193" t="s">
        <v>669</v>
      </c>
      <c r="AF131" s="272">
        <v>100000</v>
      </c>
      <c r="AG131" s="272" t="s">
        <v>809</v>
      </c>
      <c r="AH131" s="117" t="s">
        <v>174</v>
      </c>
      <c r="AI131" s="93" t="s">
        <v>810</v>
      </c>
      <c r="AJ131" s="273"/>
      <c r="AK131" s="274"/>
    </row>
    <row r="132" spans="2:37" s="112" customFormat="1" ht="47.25">
      <c r="B132" s="574"/>
      <c r="C132" s="696" t="s">
        <v>811</v>
      </c>
      <c r="D132" s="615" t="s">
        <v>812</v>
      </c>
      <c r="E132" s="601" t="s">
        <v>813</v>
      </c>
      <c r="F132" s="608" t="s">
        <v>814</v>
      </c>
      <c r="G132" s="193" t="s">
        <v>815</v>
      </c>
      <c r="H132" s="227" t="s">
        <v>32</v>
      </c>
      <c r="I132" s="117"/>
      <c r="J132" s="117"/>
      <c r="K132" s="117" t="s">
        <v>45</v>
      </c>
      <c r="L132" s="95">
        <v>1</v>
      </c>
      <c r="M132" s="95">
        <v>1</v>
      </c>
      <c r="N132" s="95">
        <v>1</v>
      </c>
      <c r="O132" s="95" t="s">
        <v>34</v>
      </c>
      <c r="P132" s="95" t="s">
        <v>32</v>
      </c>
      <c r="Q132" s="303" t="s">
        <v>32</v>
      </c>
      <c r="R132" s="303" t="s">
        <v>32</v>
      </c>
      <c r="S132" s="95" t="s">
        <v>32</v>
      </c>
      <c r="T132" s="95" t="s">
        <v>32</v>
      </c>
      <c r="U132" s="95" t="s">
        <v>32</v>
      </c>
      <c r="V132" s="95" t="s">
        <v>32</v>
      </c>
      <c r="W132" s="95" t="s">
        <v>32</v>
      </c>
      <c r="X132" s="95" t="s">
        <v>32</v>
      </c>
      <c r="Y132" s="27">
        <v>2</v>
      </c>
      <c r="Z132" s="27">
        <v>2</v>
      </c>
      <c r="AA132" s="95">
        <v>1</v>
      </c>
      <c r="AB132" s="95">
        <v>1</v>
      </c>
      <c r="AC132" s="95" t="s">
        <v>34</v>
      </c>
      <c r="AD132" s="93" t="s">
        <v>674</v>
      </c>
      <c r="AE132" s="193" t="s">
        <v>669</v>
      </c>
      <c r="AF132" s="272">
        <v>20000</v>
      </c>
      <c r="AG132" s="272" t="s">
        <v>800</v>
      </c>
      <c r="AH132" s="117" t="s">
        <v>174</v>
      </c>
      <c r="AI132" s="93" t="s">
        <v>816</v>
      </c>
      <c r="AJ132" s="273"/>
      <c r="AK132" s="274"/>
    </row>
    <row r="133" spans="2:37" s="112" customFormat="1" ht="47.25">
      <c r="B133" s="575"/>
      <c r="C133" s="697"/>
      <c r="D133" s="616"/>
      <c r="E133" s="602"/>
      <c r="F133" s="610"/>
      <c r="G133" s="193" t="s">
        <v>817</v>
      </c>
      <c r="H133" s="227" t="s">
        <v>32</v>
      </c>
      <c r="I133" s="117"/>
      <c r="J133" s="268"/>
      <c r="K133" s="268" t="s">
        <v>45</v>
      </c>
      <c r="L133" s="95">
        <v>1</v>
      </c>
      <c r="M133" s="269">
        <v>1</v>
      </c>
      <c r="N133" s="269">
        <v>1</v>
      </c>
      <c r="O133" s="95" t="s">
        <v>34</v>
      </c>
      <c r="P133" s="269" t="s">
        <v>32</v>
      </c>
      <c r="Q133" s="304" t="s">
        <v>32</v>
      </c>
      <c r="R133" s="270" t="s">
        <v>32</v>
      </c>
      <c r="S133" s="296" t="s">
        <v>32</v>
      </c>
      <c r="T133" s="296" t="s">
        <v>32</v>
      </c>
      <c r="U133" s="296" t="s">
        <v>32</v>
      </c>
      <c r="V133" s="95" t="s">
        <v>32</v>
      </c>
      <c r="W133" s="95" t="s">
        <v>32</v>
      </c>
      <c r="X133" s="95" t="s">
        <v>32</v>
      </c>
      <c r="Y133" s="27">
        <v>2</v>
      </c>
      <c r="Z133" s="27">
        <v>2</v>
      </c>
      <c r="AA133" s="95">
        <v>1</v>
      </c>
      <c r="AB133" s="269">
        <v>1</v>
      </c>
      <c r="AC133" s="95" t="s">
        <v>34</v>
      </c>
      <c r="AD133" s="93" t="s">
        <v>674</v>
      </c>
      <c r="AE133" s="193" t="s">
        <v>669</v>
      </c>
      <c r="AF133" s="272">
        <v>300000</v>
      </c>
      <c r="AG133" s="276" t="s">
        <v>818</v>
      </c>
      <c r="AH133" s="117" t="s">
        <v>174</v>
      </c>
      <c r="AI133" s="93" t="s">
        <v>261</v>
      </c>
      <c r="AJ133" s="273"/>
      <c r="AK133" s="274"/>
    </row>
    <row r="134" spans="1:37" s="308" customFormat="1" ht="63.75" customHeight="1">
      <c r="A134" s="681"/>
      <c r="B134" s="684" t="s">
        <v>98</v>
      </c>
      <c r="C134" s="608" t="s">
        <v>819</v>
      </c>
      <c r="D134" s="578" t="s">
        <v>820</v>
      </c>
      <c r="E134" s="675" t="s">
        <v>820</v>
      </c>
      <c r="F134" s="578" t="s">
        <v>821</v>
      </c>
      <c r="G134" s="9" t="s">
        <v>822</v>
      </c>
      <c r="H134" s="18" t="s">
        <v>32</v>
      </c>
      <c r="I134" s="305"/>
      <c r="J134" s="18"/>
      <c r="K134" s="18" t="s">
        <v>45</v>
      </c>
      <c r="L134" s="56">
        <v>4300</v>
      </c>
      <c r="M134" s="56">
        <v>1300</v>
      </c>
      <c r="N134" s="56">
        <v>1510</v>
      </c>
      <c r="O134" s="56" t="s">
        <v>34</v>
      </c>
      <c r="P134" s="56">
        <v>1300</v>
      </c>
      <c r="Q134" s="295">
        <v>1303</v>
      </c>
      <c r="R134" s="56" t="s">
        <v>34</v>
      </c>
      <c r="S134" s="56">
        <v>1300</v>
      </c>
      <c r="T134" s="295">
        <v>1557</v>
      </c>
      <c r="U134" s="56" t="s">
        <v>34</v>
      </c>
      <c r="V134" s="306">
        <v>400</v>
      </c>
      <c r="W134" s="56">
        <v>33</v>
      </c>
      <c r="X134" s="307" t="s">
        <v>167</v>
      </c>
      <c r="Y134" s="56">
        <v>4800</v>
      </c>
      <c r="Z134" s="56">
        <v>5570</v>
      </c>
      <c r="AA134" s="56">
        <f>V134+S134+P134+M134</f>
        <v>4300</v>
      </c>
      <c r="AB134" s="56">
        <v>4403</v>
      </c>
      <c r="AC134" s="56" t="s">
        <v>34</v>
      </c>
      <c r="AD134" s="43" t="s">
        <v>823</v>
      </c>
      <c r="AE134" s="29" t="s">
        <v>824</v>
      </c>
      <c r="AF134" s="29" t="s">
        <v>38</v>
      </c>
      <c r="AG134" s="50" t="s">
        <v>32</v>
      </c>
      <c r="AH134" s="29" t="s">
        <v>168</v>
      </c>
      <c r="AI134" s="44" t="s">
        <v>825</v>
      </c>
      <c r="AJ134" s="273" t="s">
        <v>826</v>
      </c>
      <c r="AK134" s="193" t="s">
        <v>827</v>
      </c>
    </row>
    <row r="135" spans="1:37" s="308" customFormat="1" ht="71.25" customHeight="1">
      <c r="A135" s="682"/>
      <c r="B135" s="685"/>
      <c r="C135" s="609"/>
      <c r="D135" s="580"/>
      <c r="E135" s="676"/>
      <c r="F135" s="580"/>
      <c r="G135" s="9" t="s">
        <v>828</v>
      </c>
      <c r="H135" s="18" t="s">
        <v>32</v>
      </c>
      <c r="I135" s="305"/>
      <c r="J135" s="18"/>
      <c r="K135" s="18" t="s">
        <v>45</v>
      </c>
      <c r="L135" s="56">
        <v>2900</v>
      </c>
      <c r="M135" s="56">
        <v>900</v>
      </c>
      <c r="N135" s="194">
        <v>924</v>
      </c>
      <c r="O135" s="56" t="s">
        <v>34</v>
      </c>
      <c r="P135" s="56">
        <v>900</v>
      </c>
      <c r="Q135" s="194">
        <v>867</v>
      </c>
      <c r="R135" s="307" t="s">
        <v>167</v>
      </c>
      <c r="S135" s="56">
        <v>707</v>
      </c>
      <c r="T135" s="194">
        <v>707</v>
      </c>
      <c r="U135" s="56" t="s">
        <v>34</v>
      </c>
      <c r="V135" s="56">
        <v>200</v>
      </c>
      <c r="W135" s="56">
        <v>67</v>
      </c>
      <c r="X135" s="307" t="s">
        <v>167</v>
      </c>
      <c r="Y135" s="56">
        <v>3600</v>
      </c>
      <c r="Z135" s="56">
        <v>3933</v>
      </c>
      <c r="AA135" s="56">
        <f aca="true" t="shared" si="0" ref="AA135:AA147">V135+S135+P135+M135</f>
        <v>2707</v>
      </c>
      <c r="AB135" s="56">
        <v>2565</v>
      </c>
      <c r="AC135" s="56" t="s">
        <v>34</v>
      </c>
      <c r="AD135" s="43" t="s">
        <v>823</v>
      </c>
      <c r="AE135" s="29" t="s">
        <v>824</v>
      </c>
      <c r="AF135" s="29" t="s">
        <v>181</v>
      </c>
      <c r="AG135" s="50" t="s">
        <v>32</v>
      </c>
      <c r="AH135" s="29" t="s">
        <v>168</v>
      </c>
      <c r="AI135" s="44" t="s">
        <v>829</v>
      </c>
      <c r="AJ135" s="193" t="s">
        <v>830</v>
      </c>
      <c r="AK135" s="193" t="s">
        <v>831</v>
      </c>
    </row>
    <row r="136" spans="1:37" s="308" customFormat="1" ht="47.25" customHeight="1">
      <c r="A136" s="682"/>
      <c r="B136" s="685"/>
      <c r="C136" s="609"/>
      <c r="D136" s="580"/>
      <c r="E136" s="676"/>
      <c r="F136" s="580"/>
      <c r="G136" s="9" t="s">
        <v>832</v>
      </c>
      <c r="H136" s="68" t="s">
        <v>32</v>
      </c>
      <c r="I136" s="305"/>
      <c r="J136" s="18"/>
      <c r="K136" s="18" t="s">
        <v>45</v>
      </c>
      <c r="L136" s="56">
        <v>11500</v>
      </c>
      <c r="M136" s="56">
        <v>3500</v>
      </c>
      <c r="N136" s="194">
        <v>3746</v>
      </c>
      <c r="O136" s="56" t="s">
        <v>34</v>
      </c>
      <c r="P136" s="56">
        <v>3500</v>
      </c>
      <c r="Q136" s="295">
        <v>3562</v>
      </c>
      <c r="R136" s="56" t="s">
        <v>34</v>
      </c>
      <c r="S136" s="56">
        <v>3180</v>
      </c>
      <c r="T136" s="295">
        <v>3180</v>
      </c>
      <c r="U136" s="56" t="s">
        <v>34</v>
      </c>
      <c r="V136" s="56">
        <v>1000</v>
      </c>
      <c r="W136" s="56">
        <v>111</v>
      </c>
      <c r="X136" s="307" t="s">
        <v>167</v>
      </c>
      <c r="Y136" s="56">
        <v>13200</v>
      </c>
      <c r="Z136" s="56">
        <v>14791</v>
      </c>
      <c r="AA136" s="56">
        <f t="shared" si="0"/>
        <v>11180</v>
      </c>
      <c r="AB136" s="56">
        <v>10599</v>
      </c>
      <c r="AC136" s="56" t="s">
        <v>167</v>
      </c>
      <c r="AD136" s="43" t="s">
        <v>823</v>
      </c>
      <c r="AE136" s="29" t="s">
        <v>824</v>
      </c>
      <c r="AF136" s="29" t="s">
        <v>181</v>
      </c>
      <c r="AG136" s="50" t="s">
        <v>32</v>
      </c>
      <c r="AH136" s="29" t="s">
        <v>168</v>
      </c>
      <c r="AI136" s="44" t="s">
        <v>833</v>
      </c>
      <c r="AJ136" s="273" t="s">
        <v>826</v>
      </c>
      <c r="AK136" s="193" t="s">
        <v>827</v>
      </c>
    </row>
    <row r="137" spans="1:37" s="308" customFormat="1" ht="47.25">
      <c r="A137" s="682"/>
      <c r="B137" s="685"/>
      <c r="C137" s="609"/>
      <c r="D137" s="580"/>
      <c r="E137" s="676"/>
      <c r="F137" s="580"/>
      <c r="G137" s="9" t="s">
        <v>834</v>
      </c>
      <c r="H137" s="68" t="s">
        <v>32</v>
      </c>
      <c r="I137" s="305"/>
      <c r="J137" s="18"/>
      <c r="K137" s="18" t="s">
        <v>45</v>
      </c>
      <c r="L137" s="56">
        <v>2150</v>
      </c>
      <c r="M137" s="56">
        <v>650</v>
      </c>
      <c r="N137" s="194">
        <v>684</v>
      </c>
      <c r="O137" s="56" t="s">
        <v>34</v>
      </c>
      <c r="P137" s="56">
        <v>650</v>
      </c>
      <c r="Q137" s="194">
        <v>761</v>
      </c>
      <c r="R137" s="56" t="s">
        <v>34</v>
      </c>
      <c r="S137" s="56">
        <v>650</v>
      </c>
      <c r="T137" s="194">
        <v>780</v>
      </c>
      <c r="U137" s="56" t="s">
        <v>34</v>
      </c>
      <c r="V137" s="56">
        <v>200</v>
      </c>
      <c r="W137" s="56">
        <v>304</v>
      </c>
      <c r="X137" s="56" t="s">
        <v>34</v>
      </c>
      <c r="Y137" s="56">
        <v>2400</v>
      </c>
      <c r="Z137" s="56">
        <v>2852</v>
      </c>
      <c r="AA137" s="56">
        <f t="shared" si="0"/>
        <v>2150</v>
      </c>
      <c r="AB137" s="56">
        <v>2529</v>
      </c>
      <c r="AC137" s="56" t="s">
        <v>34</v>
      </c>
      <c r="AD137" s="43" t="s">
        <v>823</v>
      </c>
      <c r="AE137" s="29" t="s">
        <v>824</v>
      </c>
      <c r="AF137" s="29" t="s">
        <v>181</v>
      </c>
      <c r="AG137" s="50" t="s">
        <v>32</v>
      </c>
      <c r="AH137" s="29" t="s">
        <v>168</v>
      </c>
      <c r="AI137" s="44" t="s">
        <v>722</v>
      </c>
      <c r="AJ137" s="30"/>
      <c r="AK137" s="30"/>
    </row>
    <row r="138" spans="1:37" s="308" customFormat="1" ht="63" customHeight="1">
      <c r="A138" s="682"/>
      <c r="B138" s="685"/>
      <c r="C138" s="610"/>
      <c r="D138" s="579"/>
      <c r="E138" s="676"/>
      <c r="F138" s="579"/>
      <c r="G138" s="9" t="s">
        <v>835</v>
      </c>
      <c r="H138" s="68" t="s">
        <v>32</v>
      </c>
      <c r="I138" s="305"/>
      <c r="J138" s="18"/>
      <c r="K138" s="18" t="s">
        <v>45</v>
      </c>
      <c r="L138" s="56">
        <v>50500</v>
      </c>
      <c r="M138" s="306">
        <v>16000</v>
      </c>
      <c r="N138" s="295">
        <v>16112</v>
      </c>
      <c r="O138" s="56" t="s">
        <v>34</v>
      </c>
      <c r="P138" s="306">
        <v>16000</v>
      </c>
      <c r="Q138" s="295">
        <v>16995</v>
      </c>
      <c r="R138" s="56" t="s">
        <v>34</v>
      </c>
      <c r="S138" s="306">
        <v>16000</v>
      </c>
      <c r="T138" s="295">
        <v>16472</v>
      </c>
      <c r="U138" s="56" t="s">
        <v>34</v>
      </c>
      <c r="V138" s="56">
        <v>2500</v>
      </c>
      <c r="W138" s="295">
        <v>4993</v>
      </c>
      <c r="X138" s="56" t="s">
        <v>34</v>
      </c>
      <c r="Y138" s="56">
        <v>60000</v>
      </c>
      <c r="Z138" s="56">
        <v>67095</v>
      </c>
      <c r="AA138" s="56">
        <f t="shared" si="0"/>
        <v>50500</v>
      </c>
      <c r="AB138" s="56">
        <v>54572</v>
      </c>
      <c r="AC138" s="56" t="s">
        <v>34</v>
      </c>
      <c r="AD138" s="43" t="s">
        <v>823</v>
      </c>
      <c r="AE138" s="29" t="s">
        <v>824</v>
      </c>
      <c r="AF138" s="29" t="s">
        <v>181</v>
      </c>
      <c r="AG138" s="50" t="s">
        <v>32</v>
      </c>
      <c r="AH138" s="29" t="s">
        <v>168</v>
      </c>
      <c r="AI138" s="44" t="s">
        <v>722</v>
      </c>
      <c r="AJ138" s="30"/>
      <c r="AK138" s="30"/>
    </row>
    <row r="139" spans="1:37" s="308" customFormat="1" ht="69" customHeight="1">
      <c r="A139" s="682"/>
      <c r="B139" s="685"/>
      <c r="C139" s="578" t="s">
        <v>840</v>
      </c>
      <c r="D139" s="608"/>
      <c r="E139" s="608" t="s">
        <v>841</v>
      </c>
      <c r="F139" s="578" t="s">
        <v>842</v>
      </c>
      <c r="G139" s="9" t="s">
        <v>836</v>
      </c>
      <c r="H139" s="68" t="s">
        <v>32</v>
      </c>
      <c r="I139" s="305"/>
      <c r="J139" s="18"/>
      <c r="K139" s="18" t="s">
        <v>45</v>
      </c>
      <c r="L139" s="56">
        <v>2</v>
      </c>
      <c r="M139" s="56">
        <v>1</v>
      </c>
      <c r="N139" s="194">
        <v>1</v>
      </c>
      <c r="O139" s="56" t="s">
        <v>34</v>
      </c>
      <c r="P139" s="56">
        <v>1</v>
      </c>
      <c r="Q139" s="56">
        <v>1</v>
      </c>
      <c r="R139" s="56" t="s">
        <v>34</v>
      </c>
      <c r="S139" s="56" t="s">
        <v>32</v>
      </c>
      <c r="T139" s="56" t="s">
        <v>32</v>
      </c>
      <c r="U139" s="56" t="s">
        <v>32</v>
      </c>
      <c r="V139" s="56" t="s">
        <v>32</v>
      </c>
      <c r="W139" s="194" t="s">
        <v>32</v>
      </c>
      <c r="X139" s="56" t="s">
        <v>32</v>
      </c>
      <c r="Y139" s="56">
        <v>4</v>
      </c>
      <c r="Z139" s="56">
        <v>4</v>
      </c>
      <c r="AA139" s="56">
        <v>2</v>
      </c>
      <c r="AB139" s="56">
        <v>2</v>
      </c>
      <c r="AC139" s="56" t="s">
        <v>34</v>
      </c>
      <c r="AD139" s="43" t="s">
        <v>837</v>
      </c>
      <c r="AE139" s="29" t="s">
        <v>824</v>
      </c>
      <c r="AF139" s="29" t="s">
        <v>181</v>
      </c>
      <c r="AG139" s="50" t="s">
        <v>32</v>
      </c>
      <c r="AH139" s="29" t="s">
        <v>168</v>
      </c>
      <c r="AI139" s="44" t="s">
        <v>838</v>
      </c>
      <c r="AJ139" s="30"/>
      <c r="AK139" s="30"/>
    </row>
    <row r="140" spans="1:37" s="308" customFormat="1" ht="96" customHeight="1">
      <c r="A140" s="682"/>
      <c r="B140" s="685"/>
      <c r="C140" s="580"/>
      <c r="D140" s="609"/>
      <c r="E140" s="609"/>
      <c r="F140" s="580"/>
      <c r="G140" s="9" t="s">
        <v>843</v>
      </c>
      <c r="H140" s="68" t="s">
        <v>32</v>
      </c>
      <c r="I140" s="305"/>
      <c r="J140" s="18"/>
      <c r="K140" s="18" t="s">
        <v>45</v>
      </c>
      <c r="L140" s="56">
        <v>2</v>
      </c>
      <c r="M140" s="56">
        <v>1</v>
      </c>
      <c r="N140" s="194">
        <v>0</v>
      </c>
      <c r="O140" s="307" t="s">
        <v>167</v>
      </c>
      <c r="P140" s="56" t="s">
        <v>32</v>
      </c>
      <c r="Q140" s="56" t="s">
        <v>32</v>
      </c>
      <c r="R140" s="56" t="s">
        <v>32</v>
      </c>
      <c r="S140" s="56">
        <v>1</v>
      </c>
      <c r="T140" s="194">
        <v>1</v>
      </c>
      <c r="U140" s="56" t="s">
        <v>34</v>
      </c>
      <c r="V140" s="56" t="s">
        <v>32</v>
      </c>
      <c r="W140" s="194" t="s">
        <v>32</v>
      </c>
      <c r="X140" s="56" t="s">
        <v>32</v>
      </c>
      <c r="Y140" s="56">
        <v>2</v>
      </c>
      <c r="Z140" s="56">
        <v>2</v>
      </c>
      <c r="AA140" s="56">
        <v>2</v>
      </c>
      <c r="AB140" s="56">
        <v>2</v>
      </c>
      <c r="AC140" s="56" t="s">
        <v>34</v>
      </c>
      <c r="AD140" s="43" t="s">
        <v>837</v>
      </c>
      <c r="AE140" s="29" t="s">
        <v>824</v>
      </c>
      <c r="AF140" s="29" t="s">
        <v>181</v>
      </c>
      <c r="AG140" s="50" t="s">
        <v>32</v>
      </c>
      <c r="AH140" s="29" t="s">
        <v>168</v>
      </c>
      <c r="AI140" s="44" t="s">
        <v>261</v>
      </c>
      <c r="AJ140" s="93" t="s">
        <v>844</v>
      </c>
      <c r="AK140" s="93" t="s">
        <v>845</v>
      </c>
    </row>
    <row r="141" spans="1:37" s="308" customFormat="1" ht="47.25">
      <c r="A141" s="682"/>
      <c r="B141" s="685"/>
      <c r="C141" s="580"/>
      <c r="D141" s="610"/>
      <c r="E141" s="610"/>
      <c r="F141" s="580"/>
      <c r="G141" s="9" t="s">
        <v>846</v>
      </c>
      <c r="H141" s="68" t="s">
        <v>32</v>
      </c>
      <c r="I141" s="305"/>
      <c r="J141" s="18"/>
      <c r="K141" s="18" t="s">
        <v>45</v>
      </c>
      <c r="L141" s="56">
        <v>96</v>
      </c>
      <c r="M141" s="56">
        <v>24</v>
      </c>
      <c r="N141" s="194">
        <v>24</v>
      </c>
      <c r="O141" s="56" t="s">
        <v>34</v>
      </c>
      <c r="P141" s="56">
        <v>24</v>
      </c>
      <c r="Q141" s="56">
        <v>24</v>
      </c>
      <c r="R141" s="56" t="s">
        <v>34</v>
      </c>
      <c r="S141" s="56">
        <v>24</v>
      </c>
      <c r="T141" s="194">
        <v>24</v>
      </c>
      <c r="U141" s="56" t="s">
        <v>34</v>
      </c>
      <c r="V141" s="56">
        <v>24</v>
      </c>
      <c r="W141" s="194">
        <v>24</v>
      </c>
      <c r="X141" s="56" t="s">
        <v>34</v>
      </c>
      <c r="Y141" s="56">
        <v>84</v>
      </c>
      <c r="Z141" s="56">
        <v>99</v>
      </c>
      <c r="AA141" s="56">
        <f t="shared" si="0"/>
        <v>96</v>
      </c>
      <c r="AB141" s="56">
        <v>96</v>
      </c>
      <c r="AC141" s="56" t="s">
        <v>34</v>
      </c>
      <c r="AD141" s="43" t="s">
        <v>837</v>
      </c>
      <c r="AE141" s="29" t="s">
        <v>824</v>
      </c>
      <c r="AF141" s="29" t="s">
        <v>181</v>
      </c>
      <c r="AG141" s="50" t="s">
        <v>32</v>
      </c>
      <c r="AH141" s="29" t="s">
        <v>168</v>
      </c>
      <c r="AI141" s="44" t="s">
        <v>847</v>
      </c>
      <c r="AJ141" s="30"/>
      <c r="AK141" s="30"/>
    </row>
    <row r="142" spans="1:37" s="308" customFormat="1" ht="93" customHeight="1">
      <c r="A142" s="682"/>
      <c r="B142" s="685"/>
      <c r="C142" s="580"/>
      <c r="D142" s="309"/>
      <c r="E142" s="309" t="s">
        <v>848</v>
      </c>
      <c r="F142" s="580"/>
      <c r="G142" s="9" t="s">
        <v>849</v>
      </c>
      <c r="H142" s="68" t="s">
        <v>32</v>
      </c>
      <c r="I142" s="18"/>
      <c r="J142" s="18"/>
      <c r="K142" s="18" t="s">
        <v>45</v>
      </c>
      <c r="L142" s="56">
        <v>3000</v>
      </c>
      <c r="M142" s="56">
        <v>750</v>
      </c>
      <c r="N142" s="194">
        <v>563</v>
      </c>
      <c r="O142" s="307" t="s">
        <v>167</v>
      </c>
      <c r="P142" s="56">
        <v>750</v>
      </c>
      <c r="Q142" s="56">
        <v>1384</v>
      </c>
      <c r="R142" s="56" t="s">
        <v>34</v>
      </c>
      <c r="S142" s="56">
        <v>750</v>
      </c>
      <c r="T142" s="194">
        <v>765</v>
      </c>
      <c r="U142" s="5" t="s">
        <v>34</v>
      </c>
      <c r="V142" s="56">
        <v>750</v>
      </c>
      <c r="W142" s="194">
        <v>570</v>
      </c>
      <c r="X142" s="56" t="s">
        <v>34</v>
      </c>
      <c r="Y142" s="56">
        <v>2100</v>
      </c>
      <c r="Z142" s="56">
        <v>3610</v>
      </c>
      <c r="AA142" s="56">
        <f t="shared" si="0"/>
        <v>3000</v>
      </c>
      <c r="AB142" s="56">
        <v>3282</v>
      </c>
      <c r="AC142" s="56" t="s">
        <v>34</v>
      </c>
      <c r="AD142" s="43" t="s">
        <v>837</v>
      </c>
      <c r="AE142" s="29" t="s">
        <v>824</v>
      </c>
      <c r="AF142" s="29" t="s">
        <v>850</v>
      </c>
      <c r="AG142" s="50" t="s">
        <v>32</v>
      </c>
      <c r="AH142" s="29" t="s">
        <v>168</v>
      </c>
      <c r="AI142" s="44" t="s">
        <v>851</v>
      </c>
      <c r="AJ142" s="93" t="s">
        <v>852</v>
      </c>
      <c r="AK142" s="93" t="s">
        <v>853</v>
      </c>
    </row>
    <row r="143" spans="1:37" s="308" customFormat="1" ht="85.5" customHeight="1">
      <c r="A143" s="682"/>
      <c r="B143" s="685"/>
      <c r="C143" s="580"/>
      <c r="D143" s="39"/>
      <c r="E143" s="39" t="s">
        <v>854</v>
      </c>
      <c r="F143" s="580"/>
      <c r="G143" s="9" t="s">
        <v>855</v>
      </c>
      <c r="H143" s="68" t="s">
        <v>32</v>
      </c>
      <c r="I143" s="18"/>
      <c r="J143" s="18"/>
      <c r="K143" s="18" t="s">
        <v>45</v>
      </c>
      <c r="L143" s="56">
        <v>203</v>
      </c>
      <c r="M143" s="56">
        <v>63</v>
      </c>
      <c r="N143" s="194">
        <v>69</v>
      </c>
      <c r="O143" s="56" t="s">
        <v>34</v>
      </c>
      <c r="P143" s="56">
        <v>63</v>
      </c>
      <c r="Q143" s="56">
        <v>93</v>
      </c>
      <c r="R143" s="56" t="s">
        <v>34</v>
      </c>
      <c r="S143" s="56">
        <v>63</v>
      </c>
      <c r="T143" s="194">
        <v>103</v>
      </c>
      <c r="U143" s="5" t="s">
        <v>34</v>
      </c>
      <c r="V143" s="56">
        <v>14</v>
      </c>
      <c r="W143" s="167">
        <v>158</v>
      </c>
      <c r="X143" s="56" t="s">
        <v>34</v>
      </c>
      <c r="Y143" s="56">
        <v>84</v>
      </c>
      <c r="Z143" s="56">
        <v>371</v>
      </c>
      <c r="AA143" s="56">
        <f t="shared" si="0"/>
        <v>203</v>
      </c>
      <c r="AB143" s="56">
        <v>423</v>
      </c>
      <c r="AC143" s="56" t="s">
        <v>34</v>
      </c>
      <c r="AD143" s="43" t="s">
        <v>837</v>
      </c>
      <c r="AE143" s="29" t="s">
        <v>824</v>
      </c>
      <c r="AF143" s="29" t="s">
        <v>850</v>
      </c>
      <c r="AG143" s="50" t="s">
        <v>32</v>
      </c>
      <c r="AH143" s="29" t="s">
        <v>168</v>
      </c>
      <c r="AI143" s="44" t="s">
        <v>856</v>
      </c>
      <c r="AJ143" s="30"/>
      <c r="AK143" s="30"/>
    </row>
    <row r="144" spans="1:37" s="308" customFormat="1" ht="47.25" customHeight="1">
      <c r="A144" s="682"/>
      <c r="B144" s="685"/>
      <c r="C144" s="580"/>
      <c r="D144" s="39"/>
      <c r="E144" s="39" t="s">
        <v>857</v>
      </c>
      <c r="F144" s="580"/>
      <c r="G144" s="9" t="s">
        <v>858</v>
      </c>
      <c r="H144" s="39" t="s">
        <v>32</v>
      </c>
      <c r="I144" s="9"/>
      <c r="J144" s="9"/>
      <c r="K144" s="18" t="s">
        <v>45</v>
      </c>
      <c r="L144" s="56">
        <v>8500</v>
      </c>
      <c r="M144" s="56">
        <v>2500</v>
      </c>
      <c r="N144" s="167">
        <v>2519</v>
      </c>
      <c r="O144" s="56" t="s">
        <v>34</v>
      </c>
      <c r="P144" s="56">
        <v>2500</v>
      </c>
      <c r="Q144" s="56">
        <v>4515</v>
      </c>
      <c r="R144" s="56" t="s">
        <v>34</v>
      </c>
      <c r="S144" s="56">
        <v>2500</v>
      </c>
      <c r="T144" s="295">
        <v>2776</v>
      </c>
      <c r="U144" s="5" t="s">
        <v>34</v>
      </c>
      <c r="V144" s="56" t="s">
        <v>859</v>
      </c>
      <c r="W144" s="167">
        <v>2148</v>
      </c>
      <c r="X144" s="310" t="s">
        <v>860</v>
      </c>
      <c r="Y144" s="56">
        <v>4000</v>
      </c>
      <c r="Z144" s="56">
        <v>14420</v>
      </c>
      <c r="AA144" s="56" t="e">
        <f t="shared" si="0"/>
        <v>#VALUE!</v>
      </c>
      <c r="AB144" s="56">
        <v>11958</v>
      </c>
      <c r="AC144" s="56" t="s">
        <v>34</v>
      </c>
      <c r="AD144" s="29" t="s">
        <v>837</v>
      </c>
      <c r="AE144" s="29" t="s">
        <v>824</v>
      </c>
      <c r="AF144" s="29" t="s">
        <v>850</v>
      </c>
      <c r="AG144" s="29" t="s">
        <v>32</v>
      </c>
      <c r="AH144" s="29" t="s">
        <v>168</v>
      </c>
      <c r="AI144" s="39" t="s">
        <v>851</v>
      </c>
      <c r="AJ144" s="30"/>
      <c r="AK144" s="30"/>
    </row>
    <row r="145" spans="1:37" s="308" customFormat="1" ht="58.5" customHeight="1">
      <c r="A145" s="682"/>
      <c r="B145" s="685"/>
      <c r="C145" s="580"/>
      <c r="D145" s="39"/>
      <c r="E145" s="39" t="s">
        <v>861</v>
      </c>
      <c r="F145" s="580"/>
      <c r="G145" s="9" t="s">
        <v>862</v>
      </c>
      <c r="H145" s="68" t="s">
        <v>32</v>
      </c>
      <c r="I145" s="18"/>
      <c r="J145" s="18"/>
      <c r="K145" s="18" t="s">
        <v>45</v>
      </c>
      <c r="L145" s="56">
        <v>328</v>
      </c>
      <c r="M145" s="56">
        <v>82</v>
      </c>
      <c r="N145" s="56">
        <v>82</v>
      </c>
      <c r="O145" s="56" t="s">
        <v>34</v>
      </c>
      <c r="P145" s="56">
        <v>82</v>
      </c>
      <c r="Q145" s="56">
        <v>82</v>
      </c>
      <c r="R145" s="56" t="s">
        <v>34</v>
      </c>
      <c r="S145" s="56">
        <v>82</v>
      </c>
      <c r="T145" s="194">
        <v>82</v>
      </c>
      <c r="U145" s="5" t="s">
        <v>34</v>
      </c>
      <c r="V145" s="56">
        <v>82</v>
      </c>
      <c r="W145" s="56">
        <v>82</v>
      </c>
      <c r="X145" s="5" t="s">
        <v>34</v>
      </c>
      <c r="Y145" s="56">
        <v>248</v>
      </c>
      <c r="Z145" s="56">
        <v>272</v>
      </c>
      <c r="AA145" s="56">
        <f t="shared" si="0"/>
        <v>328</v>
      </c>
      <c r="AB145" s="56">
        <v>328</v>
      </c>
      <c r="AC145" s="56" t="s">
        <v>34</v>
      </c>
      <c r="AD145" s="29" t="s">
        <v>837</v>
      </c>
      <c r="AE145" s="29" t="s">
        <v>824</v>
      </c>
      <c r="AF145" s="29" t="s">
        <v>850</v>
      </c>
      <c r="AG145" s="29" t="s">
        <v>32</v>
      </c>
      <c r="AH145" s="29" t="s">
        <v>863</v>
      </c>
      <c r="AI145" s="39" t="s">
        <v>864</v>
      </c>
      <c r="AJ145" s="30"/>
      <c r="AK145" s="30"/>
    </row>
    <row r="146" spans="1:37" s="308" customFormat="1" ht="47.25" customHeight="1">
      <c r="A146" s="682"/>
      <c r="B146" s="685"/>
      <c r="C146" s="580"/>
      <c r="D146" s="39"/>
      <c r="E146" s="39" t="s">
        <v>865</v>
      </c>
      <c r="F146" s="580"/>
      <c r="G146" s="9" t="s">
        <v>866</v>
      </c>
      <c r="H146" s="68" t="s">
        <v>32</v>
      </c>
      <c r="I146" s="18"/>
      <c r="J146" s="18"/>
      <c r="K146" s="18" t="s">
        <v>45</v>
      </c>
      <c r="L146" s="56">
        <v>60</v>
      </c>
      <c r="M146" s="56">
        <v>20</v>
      </c>
      <c r="N146" s="194">
        <v>27</v>
      </c>
      <c r="O146" s="56" t="s">
        <v>34</v>
      </c>
      <c r="P146" s="56">
        <v>20</v>
      </c>
      <c r="Q146" s="56">
        <v>29</v>
      </c>
      <c r="R146" s="56" t="s">
        <v>34</v>
      </c>
      <c r="S146" s="56">
        <v>20</v>
      </c>
      <c r="T146" s="194">
        <v>20</v>
      </c>
      <c r="U146" s="5" t="s">
        <v>34</v>
      </c>
      <c r="V146" s="56" t="s">
        <v>32</v>
      </c>
      <c r="W146" s="194" t="s">
        <v>32</v>
      </c>
      <c r="X146" s="56" t="s">
        <v>32</v>
      </c>
      <c r="Y146" s="56">
        <v>60</v>
      </c>
      <c r="Z146" s="56">
        <v>147</v>
      </c>
      <c r="AA146" s="56">
        <v>60</v>
      </c>
      <c r="AB146" s="56">
        <v>76</v>
      </c>
      <c r="AC146" s="56" t="s">
        <v>34</v>
      </c>
      <c r="AD146" s="43" t="s">
        <v>837</v>
      </c>
      <c r="AE146" s="29" t="s">
        <v>824</v>
      </c>
      <c r="AF146" s="29" t="s">
        <v>850</v>
      </c>
      <c r="AG146" s="50" t="s">
        <v>32</v>
      </c>
      <c r="AH146" s="29" t="s">
        <v>168</v>
      </c>
      <c r="AI146" s="44" t="s">
        <v>867</v>
      </c>
      <c r="AJ146" s="30"/>
      <c r="AK146" s="30"/>
    </row>
    <row r="147" spans="1:37" s="308" customFormat="1" ht="47.25">
      <c r="A147" s="682"/>
      <c r="B147" s="685"/>
      <c r="C147" s="580"/>
      <c r="D147" s="313"/>
      <c r="E147" s="39" t="s">
        <v>868</v>
      </c>
      <c r="F147" s="580"/>
      <c r="G147" s="9" t="s">
        <v>869</v>
      </c>
      <c r="H147" s="39" t="s">
        <v>32</v>
      </c>
      <c r="I147" s="9"/>
      <c r="J147" s="9"/>
      <c r="K147" s="18" t="s">
        <v>45</v>
      </c>
      <c r="L147" s="56">
        <v>672</v>
      </c>
      <c r="M147" s="56">
        <v>168</v>
      </c>
      <c r="N147" s="56">
        <v>174</v>
      </c>
      <c r="O147" s="56" t="s">
        <v>870</v>
      </c>
      <c r="P147" s="56">
        <v>168</v>
      </c>
      <c r="Q147" s="56">
        <v>171</v>
      </c>
      <c r="R147" s="56" t="s">
        <v>34</v>
      </c>
      <c r="S147" s="56">
        <v>168</v>
      </c>
      <c r="T147" s="194">
        <v>175</v>
      </c>
      <c r="U147" s="56" t="s">
        <v>34</v>
      </c>
      <c r="V147" s="56">
        <v>168</v>
      </c>
      <c r="W147" s="56">
        <v>691</v>
      </c>
      <c r="X147" s="310" t="s">
        <v>871</v>
      </c>
      <c r="Y147" s="56">
        <v>420</v>
      </c>
      <c r="Z147" s="56">
        <v>531</v>
      </c>
      <c r="AA147" s="56">
        <f t="shared" si="0"/>
        <v>672</v>
      </c>
      <c r="AB147" s="56">
        <v>1211</v>
      </c>
      <c r="AC147" s="56" t="s">
        <v>34</v>
      </c>
      <c r="AD147" s="29" t="s">
        <v>837</v>
      </c>
      <c r="AE147" s="29" t="s">
        <v>824</v>
      </c>
      <c r="AF147" s="29" t="s">
        <v>850</v>
      </c>
      <c r="AG147" s="29" t="s">
        <v>32</v>
      </c>
      <c r="AH147" s="29" t="s">
        <v>168</v>
      </c>
      <c r="AI147" s="39" t="s">
        <v>872</v>
      </c>
      <c r="AJ147" s="30"/>
      <c r="AK147" s="30"/>
    </row>
    <row r="148" spans="1:37" s="308" customFormat="1" ht="63" customHeight="1">
      <c r="A148" s="682"/>
      <c r="B148" s="685"/>
      <c r="C148" s="579"/>
      <c r="D148" s="217"/>
      <c r="E148" s="78" t="s">
        <v>873</v>
      </c>
      <c r="F148" s="579"/>
      <c r="G148" s="311" t="s">
        <v>874</v>
      </c>
      <c r="H148" s="41">
        <v>1</v>
      </c>
      <c r="I148" s="18"/>
      <c r="J148" s="18"/>
      <c r="K148" s="18" t="s">
        <v>33</v>
      </c>
      <c r="L148" s="312">
        <v>1</v>
      </c>
      <c r="M148" s="312">
        <v>1</v>
      </c>
      <c r="N148" s="286">
        <v>1</v>
      </c>
      <c r="O148" s="56" t="s">
        <v>34</v>
      </c>
      <c r="P148" s="312">
        <v>1</v>
      </c>
      <c r="Q148" s="312">
        <v>1</v>
      </c>
      <c r="R148" s="56" t="s">
        <v>34</v>
      </c>
      <c r="S148" s="312">
        <v>1</v>
      </c>
      <c r="T148" s="286">
        <v>1</v>
      </c>
      <c r="U148" s="5" t="s">
        <v>34</v>
      </c>
      <c r="V148" s="56" t="s">
        <v>32</v>
      </c>
      <c r="W148" s="312" t="s">
        <v>32</v>
      </c>
      <c r="X148" s="56" t="s">
        <v>32</v>
      </c>
      <c r="Y148" s="312">
        <v>1</v>
      </c>
      <c r="Z148" s="312">
        <v>1</v>
      </c>
      <c r="AA148" s="312">
        <v>1</v>
      </c>
      <c r="AB148" s="286">
        <v>1</v>
      </c>
      <c r="AC148" s="56" t="s">
        <v>34</v>
      </c>
      <c r="AD148" s="43" t="s">
        <v>837</v>
      </c>
      <c r="AE148" s="29" t="s">
        <v>824</v>
      </c>
      <c r="AF148" s="29" t="s">
        <v>850</v>
      </c>
      <c r="AG148" s="50" t="s">
        <v>32</v>
      </c>
      <c r="AH148" s="29" t="s">
        <v>168</v>
      </c>
      <c r="AI148" s="44" t="s">
        <v>875</v>
      </c>
      <c r="AJ148" s="30"/>
      <c r="AK148" s="30"/>
    </row>
    <row r="149" spans="1:37" s="308" customFormat="1" ht="86.25" customHeight="1">
      <c r="A149" s="682"/>
      <c r="B149" s="685"/>
      <c r="C149" s="216" t="s">
        <v>99</v>
      </c>
      <c r="D149" s="217" t="s">
        <v>100</v>
      </c>
      <c r="E149" s="78" t="s">
        <v>876</v>
      </c>
      <c r="F149" s="573" t="s">
        <v>877</v>
      </c>
      <c r="G149" s="9" t="s">
        <v>878</v>
      </c>
      <c r="H149" s="68" t="s">
        <v>32</v>
      </c>
      <c r="I149" s="18"/>
      <c r="J149" s="18"/>
      <c r="K149" s="18" t="s">
        <v>45</v>
      </c>
      <c r="L149" s="56">
        <v>305</v>
      </c>
      <c r="M149" s="56">
        <v>100</v>
      </c>
      <c r="N149" s="194">
        <v>103</v>
      </c>
      <c r="O149" s="56" t="s">
        <v>34</v>
      </c>
      <c r="P149" s="56">
        <v>100</v>
      </c>
      <c r="Q149" s="56">
        <v>124</v>
      </c>
      <c r="R149" s="56" t="s">
        <v>34</v>
      </c>
      <c r="S149" s="56">
        <v>100</v>
      </c>
      <c r="T149" s="194">
        <v>100</v>
      </c>
      <c r="U149" s="56" t="s">
        <v>34</v>
      </c>
      <c r="V149" s="56">
        <v>5</v>
      </c>
      <c r="W149" s="56">
        <v>26</v>
      </c>
      <c r="X149" s="56" t="s">
        <v>34</v>
      </c>
      <c r="Y149" s="56">
        <v>400</v>
      </c>
      <c r="Z149" s="56">
        <v>468</v>
      </c>
      <c r="AA149" s="56">
        <f>V149+S149+P149+M149</f>
        <v>305</v>
      </c>
      <c r="AB149" s="56">
        <v>353</v>
      </c>
      <c r="AC149" s="56" t="s">
        <v>34</v>
      </c>
      <c r="AD149" s="43" t="s">
        <v>879</v>
      </c>
      <c r="AE149" s="29" t="s">
        <v>824</v>
      </c>
      <c r="AF149" s="29" t="s">
        <v>850</v>
      </c>
      <c r="AG149" s="50" t="s">
        <v>32</v>
      </c>
      <c r="AH149" s="29" t="s">
        <v>168</v>
      </c>
      <c r="AI149" s="44" t="s">
        <v>880</v>
      </c>
      <c r="AJ149" s="30"/>
      <c r="AK149" s="30"/>
    </row>
    <row r="150" spans="1:37" s="308" customFormat="1" ht="67.5" customHeight="1">
      <c r="A150" s="683"/>
      <c r="B150" s="686"/>
      <c r="C150" s="216" t="s">
        <v>840</v>
      </c>
      <c r="D150" s="313" t="s">
        <v>839</v>
      </c>
      <c r="E150" s="39" t="s">
        <v>881</v>
      </c>
      <c r="F150" s="575"/>
      <c r="G150" s="9" t="s">
        <v>882</v>
      </c>
      <c r="H150" s="68" t="s">
        <v>32</v>
      </c>
      <c r="I150" s="18"/>
      <c r="J150" s="18"/>
      <c r="K150" s="18" t="s">
        <v>33</v>
      </c>
      <c r="L150" s="312">
        <v>1</v>
      </c>
      <c r="M150" s="312">
        <v>1</v>
      </c>
      <c r="N150" s="312">
        <v>1</v>
      </c>
      <c r="O150" s="56" t="s">
        <v>34</v>
      </c>
      <c r="P150" s="312">
        <v>1</v>
      </c>
      <c r="Q150" s="312">
        <v>1</v>
      </c>
      <c r="R150" s="56" t="s">
        <v>34</v>
      </c>
      <c r="S150" s="312">
        <v>1</v>
      </c>
      <c r="T150" s="312">
        <v>1</v>
      </c>
      <c r="U150" s="56" t="s">
        <v>34</v>
      </c>
      <c r="V150" s="312">
        <v>1</v>
      </c>
      <c r="W150" s="312">
        <v>1</v>
      </c>
      <c r="X150" s="56" t="s">
        <v>34</v>
      </c>
      <c r="Y150" s="312">
        <v>1</v>
      </c>
      <c r="Z150" s="312">
        <v>1</v>
      </c>
      <c r="AA150" s="312">
        <v>1</v>
      </c>
      <c r="AB150" s="312">
        <v>1</v>
      </c>
      <c r="AC150" s="56" t="s">
        <v>34</v>
      </c>
      <c r="AD150" s="43" t="s">
        <v>879</v>
      </c>
      <c r="AE150" s="29" t="s">
        <v>824</v>
      </c>
      <c r="AF150" s="29" t="s">
        <v>850</v>
      </c>
      <c r="AG150" s="50" t="s">
        <v>32</v>
      </c>
      <c r="AH150" s="29" t="s">
        <v>168</v>
      </c>
      <c r="AI150" s="44" t="s">
        <v>883</v>
      </c>
      <c r="AJ150" s="30"/>
      <c r="AK150" s="30"/>
    </row>
    <row r="151" spans="2:37" s="20" customFormat="1" ht="89.25" customHeight="1">
      <c r="B151" s="140"/>
      <c r="C151" s="687" t="s">
        <v>99</v>
      </c>
      <c r="D151" s="617" t="s">
        <v>100</v>
      </c>
      <c r="E151" s="689" t="s">
        <v>910</v>
      </c>
      <c r="F151" s="573" t="s">
        <v>911</v>
      </c>
      <c r="G151" s="324" t="s">
        <v>214</v>
      </c>
      <c r="H151" s="68"/>
      <c r="I151" s="68"/>
      <c r="J151" s="68"/>
      <c r="K151" s="44" t="s">
        <v>33</v>
      </c>
      <c r="L151" s="331">
        <v>1</v>
      </c>
      <c r="M151" s="331">
        <v>1</v>
      </c>
      <c r="N151" s="331">
        <v>1</v>
      </c>
      <c r="O151" s="331" t="s">
        <v>34</v>
      </c>
      <c r="P151" s="331">
        <v>1</v>
      </c>
      <c r="Q151" s="331">
        <v>1</v>
      </c>
      <c r="R151" s="331" t="s">
        <v>34</v>
      </c>
      <c r="S151" s="331">
        <v>1</v>
      </c>
      <c r="T151" s="331">
        <v>1</v>
      </c>
      <c r="U151" s="331" t="s">
        <v>34</v>
      </c>
      <c r="V151" s="331">
        <v>1</v>
      </c>
      <c r="W151" s="331">
        <v>1</v>
      </c>
      <c r="X151" s="331" t="s">
        <v>34</v>
      </c>
      <c r="Y151" s="331">
        <v>1</v>
      </c>
      <c r="Z151" s="331">
        <v>1</v>
      </c>
      <c r="AA151" s="331">
        <v>1</v>
      </c>
      <c r="AB151" s="331">
        <v>1</v>
      </c>
      <c r="AC151" s="331" t="s">
        <v>34</v>
      </c>
      <c r="AD151" s="324" t="s">
        <v>207</v>
      </c>
      <c r="AE151" s="324" t="s">
        <v>180</v>
      </c>
      <c r="AF151" s="328" t="s">
        <v>181</v>
      </c>
      <c r="AG151" s="324" t="s">
        <v>32</v>
      </c>
      <c r="AH151" s="324" t="s">
        <v>174</v>
      </c>
      <c r="AI151" s="319" t="s">
        <v>912</v>
      </c>
      <c r="AJ151" s="68"/>
      <c r="AK151" s="68"/>
    </row>
    <row r="152" spans="2:37" s="20" customFormat="1" ht="89.25" customHeight="1">
      <c r="B152" s="140"/>
      <c r="C152" s="688"/>
      <c r="D152" s="617"/>
      <c r="E152" s="690"/>
      <c r="F152" s="574"/>
      <c r="G152" s="332" t="s">
        <v>206</v>
      </c>
      <c r="H152" s="68"/>
      <c r="I152" s="333"/>
      <c r="J152" s="333"/>
      <c r="K152" s="44" t="s">
        <v>45</v>
      </c>
      <c r="L152" s="322">
        <v>900</v>
      </c>
      <c r="M152" s="322">
        <v>300</v>
      </c>
      <c r="N152" s="322">
        <v>803</v>
      </c>
      <c r="O152" s="322" t="s">
        <v>34</v>
      </c>
      <c r="P152" s="322">
        <v>300</v>
      </c>
      <c r="Q152" s="322">
        <v>526</v>
      </c>
      <c r="R152" s="322" t="s">
        <v>35</v>
      </c>
      <c r="S152" s="322">
        <v>300</v>
      </c>
      <c r="T152" s="322">
        <v>375</v>
      </c>
      <c r="U152" s="322" t="s">
        <v>35</v>
      </c>
      <c r="V152" s="42" t="s">
        <v>32</v>
      </c>
      <c r="W152" s="42" t="s">
        <v>32</v>
      </c>
      <c r="X152" s="42" t="s">
        <v>32</v>
      </c>
      <c r="Y152" s="42" t="s">
        <v>32</v>
      </c>
      <c r="Z152" s="42" t="s">
        <v>32</v>
      </c>
      <c r="AA152" s="322">
        <v>900</v>
      </c>
      <c r="AB152" s="42">
        <v>1704</v>
      </c>
      <c r="AC152" s="331" t="s">
        <v>34</v>
      </c>
      <c r="AD152" s="324" t="s">
        <v>207</v>
      </c>
      <c r="AE152" s="324" t="s">
        <v>180</v>
      </c>
      <c r="AF152" s="328" t="s">
        <v>181</v>
      </c>
      <c r="AG152" s="324" t="s">
        <v>32</v>
      </c>
      <c r="AH152" s="324" t="s">
        <v>174</v>
      </c>
      <c r="AI152" s="333"/>
      <c r="AJ152" s="68"/>
      <c r="AK152" s="68"/>
    </row>
    <row r="153" spans="2:37" s="20" customFormat="1" ht="89.25" customHeight="1">
      <c r="B153" s="140"/>
      <c r="C153" s="688"/>
      <c r="D153" s="617"/>
      <c r="E153" s="690"/>
      <c r="F153" s="574"/>
      <c r="G153" s="332" t="s">
        <v>913</v>
      </c>
      <c r="H153" s="68"/>
      <c r="I153" s="333"/>
      <c r="J153" s="333"/>
      <c r="K153" s="44" t="s">
        <v>41</v>
      </c>
      <c r="L153" s="71">
        <v>43738</v>
      </c>
      <c r="M153" s="71">
        <v>43738</v>
      </c>
      <c r="N153" s="42">
        <v>0</v>
      </c>
      <c r="O153" s="322" t="s">
        <v>167</v>
      </c>
      <c r="P153" s="42" t="s">
        <v>32</v>
      </c>
      <c r="Q153" s="42" t="s">
        <v>32</v>
      </c>
      <c r="R153" s="42" t="s">
        <v>32</v>
      </c>
      <c r="S153" s="42" t="s">
        <v>32</v>
      </c>
      <c r="T153" s="42" t="s">
        <v>32</v>
      </c>
      <c r="U153" s="42" t="s">
        <v>32</v>
      </c>
      <c r="V153" s="42" t="s">
        <v>32</v>
      </c>
      <c r="W153" s="42" t="s">
        <v>32</v>
      </c>
      <c r="X153" s="42" t="s">
        <v>32</v>
      </c>
      <c r="Y153" s="42" t="s">
        <v>32</v>
      </c>
      <c r="Z153" s="42" t="s">
        <v>32</v>
      </c>
      <c r="AA153" s="71">
        <v>43738</v>
      </c>
      <c r="AB153" s="71">
        <v>43776</v>
      </c>
      <c r="AC153" s="331" t="s">
        <v>34</v>
      </c>
      <c r="AD153" s="324" t="s">
        <v>207</v>
      </c>
      <c r="AE153" s="324" t="s">
        <v>180</v>
      </c>
      <c r="AF153" s="328">
        <v>10000</v>
      </c>
      <c r="AG153" s="324" t="s">
        <v>32</v>
      </c>
      <c r="AH153" s="324" t="s">
        <v>174</v>
      </c>
      <c r="AI153" s="128"/>
      <c r="AJ153" s="334" t="s">
        <v>914</v>
      </c>
      <c r="AK153" s="334" t="s">
        <v>915</v>
      </c>
    </row>
    <row r="154" spans="2:37" s="20" customFormat="1" ht="89.25" customHeight="1">
      <c r="B154" s="140"/>
      <c r="C154" s="688"/>
      <c r="D154" s="617"/>
      <c r="E154" s="691"/>
      <c r="F154" s="575"/>
      <c r="G154" s="332" t="s">
        <v>916</v>
      </c>
      <c r="H154" s="68"/>
      <c r="I154" s="333"/>
      <c r="J154" s="333"/>
      <c r="K154" s="44" t="s">
        <v>45</v>
      </c>
      <c r="L154" s="42">
        <v>1</v>
      </c>
      <c r="M154" s="42" t="s">
        <v>32</v>
      </c>
      <c r="N154" s="42" t="s">
        <v>32</v>
      </c>
      <c r="O154" s="42" t="s">
        <v>32</v>
      </c>
      <c r="P154" s="42">
        <v>1</v>
      </c>
      <c r="Q154" s="124">
        <v>3</v>
      </c>
      <c r="R154" s="322" t="s">
        <v>35</v>
      </c>
      <c r="S154" s="42" t="s">
        <v>32</v>
      </c>
      <c r="T154" s="42" t="s">
        <v>32</v>
      </c>
      <c r="U154" s="42" t="s">
        <v>32</v>
      </c>
      <c r="V154" s="42" t="s">
        <v>32</v>
      </c>
      <c r="W154" s="42" t="s">
        <v>32</v>
      </c>
      <c r="X154" s="42" t="s">
        <v>32</v>
      </c>
      <c r="Y154" s="42" t="s">
        <v>32</v>
      </c>
      <c r="Z154" s="42" t="s">
        <v>32</v>
      </c>
      <c r="AA154" s="42">
        <v>1</v>
      </c>
      <c r="AB154" s="124">
        <v>3</v>
      </c>
      <c r="AC154" s="322" t="s">
        <v>35</v>
      </c>
      <c r="AD154" s="324" t="s">
        <v>207</v>
      </c>
      <c r="AE154" s="324" t="s">
        <v>180</v>
      </c>
      <c r="AF154" s="328">
        <v>20000</v>
      </c>
      <c r="AG154" s="324" t="s">
        <v>32</v>
      </c>
      <c r="AH154" s="324" t="s">
        <v>174</v>
      </c>
      <c r="AI154" s="319" t="s">
        <v>274</v>
      </c>
      <c r="AJ154" s="68"/>
      <c r="AK154" s="68"/>
    </row>
    <row r="155" spans="2:37" s="20" customFormat="1" ht="89.25" customHeight="1">
      <c r="B155" s="140"/>
      <c r="C155" s="688"/>
      <c r="D155" s="617"/>
      <c r="E155" s="690" t="s">
        <v>903</v>
      </c>
      <c r="F155" s="690" t="s">
        <v>904</v>
      </c>
      <c r="G155" s="332" t="s">
        <v>208</v>
      </c>
      <c r="H155" s="68"/>
      <c r="I155" s="333"/>
      <c r="J155" s="333"/>
      <c r="K155" s="44" t="s">
        <v>33</v>
      </c>
      <c r="L155" s="38">
        <v>1</v>
      </c>
      <c r="M155" s="38">
        <v>1</v>
      </c>
      <c r="N155" s="38">
        <v>1</v>
      </c>
      <c r="O155" s="322" t="s">
        <v>35</v>
      </c>
      <c r="P155" s="38">
        <v>1</v>
      </c>
      <c r="Q155" s="38">
        <v>1</v>
      </c>
      <c r="R155" s="322" t="s">
        <v>35</v>
      </c>
      <c r="S155" s="38">
        <v>1</v>
      </c>
      <c r="T155" s="38">
        <v>1</v>
      </c>
      <c r="U155" s="322" t="s">
        <v>35</v>
      </c>
      <c r="V155" s="38">
        <v>1</v>
      </c>
      <c r="W155" s="38">
        <v>1</v>
      </c>
      <c r="X155" s="322" t="s">
        <v>35</v>
      </c>
      <c r="Y155" s="38">
        <v>1</v>
      </c>
      <c r="Z155" s="38">
        <v>1</v>
      </c>
      <c r="AA155" s="38">
        <v>1</v>
      </c>
      <c r="AB155" s="38">
        <v>1</v>
      </c>
      <c r="AC155" s="322" t="s">
        <v>35</v>
      </c>
      <c r="AD155" s="324" t="s">
        <v>207</v>
      </c>
      <c r="AE155" s="324" t="s">
        <v>180</v>
      </c>
      <c r="AF155" s="328">
        <v>20000</v>
      </c>
      <c r="AG155" s="324" t="s">
        <v>32</v>
      </c>
      <c r="AH155" s="324" t="s">
        <v>174</v>
      </c>
      <c r="AI155" s="319" t="s">
        <v>274</v>
      </c>
      <c r="AJ155" s="68"/>
      <c r="AK155" s="68"/>
    </row>
    <row r="156" spans="2:37" s="20" customFormat="1" ht="89.25" customHeight="1">
      <c r="B156" s="140"/>
      <c r="C156" s="688"/>
      <c r="D156" s="617"/>
      <c r="E156" s="690"/>
      <c r="F156" s="690"/>
      <c r="G156" s="332" t="s">
        <v>211</v>
      </c>
      <c r="H156" s="117"/>
      <c r="I156" s="128"/>
      <c r="J156" s="128"/>
      <c r="K156" s="44" t="s">
        <v>33</v>
      </c>
      <c r="L156" s="38">
        <v>1</v>
      </c>
      <c r="M156" s="38">
        <v>1</v>
      </c>
      <c r="N156" s="38">
        <v>1</v>
      </c>
      <c r="O156" s="322" t="s">
        <v>35</v>
      </c>
      <c r="P156" s="38">
        <v>1</v>
      </c>
      <c r="Q156" s="38">
        <v>1</v>
      </c>
      <c r="R156" s="322" t="s">
        <v>35</v>
      </c>
      <c r="S156" s="38">
        <v>1</v>
      </c>
      <c r="T156" s="38">
        <v>1</v>
      </c>
      <c r="U156" s="322" t="s">
        <v>35</v>
      </c>
      <c r="V156" s="38">
        <v>1</v>
      </c>
      <c r="W156" s="38">
        <v>1</v>
      </c>
      <c r="X156" s="322" t="s">
        <v>35</v>
      </c>
      <c r="Y156" s="38">
        <v>1</v>
      </c>
      <c r="Z156" s="38">
        <v>1</v>
      </c>
      <c r="AA156" s="38">
        <v>1</v>
      </c>
      <c r="AB156" s="38">
        <v>1</v>
      </c>
      <c r="AC156" s="322" t="s">
        <v>35</v>
      </c>
      <c r="AD156" s="327" t="s">
        <v>906</v>
      </c>
      <c r="AE156" s="324" t="s">
        <v>180</v>
      </c>
      <c r="AF156" s="328" t="s">
        <v>181</v>
      </c>
      <c r="AG156" s="324" t="s">
        <v>32</v>
      </c>
      <c r="AH156" s="324" t="s">
        <v>209</v>
      </c>
      <c r="AI156" s="329" t="s">
        <v>210</v>
      </c>
      <c r="AJ156" s="68"/>
      <c r="AK156" s="68"/>
    </row>
    <row r="157" spans="2:37" s="20" customFormat="1" ht="89.25" customHeight="1">
      <c r="B157" s="140"/>
      <c r="C157" s="688"/>
      <c r="D157" s="617"/>
      <c r="E157" s="690"/>
      <c r="F157" s="690"/>
      <c r="G157" s="324" t="s">
        <v>917</v>
      </c>
      <c r="H157" s="68"/>
      <c r="I157" s="68"/>
      <c r="J157" s="335"/>
      <c r="K157" s="44" t="s">
        <v>45</v>
      </c>
      <c r="L157" s="42">
        <v>2</v>
      </c>
      <c r="M157" s="42" t="s">
        <v>32</v>
      </c>
      <c r="N157" s="42" t="s">
        <v>32</v>
      </c>
      <c r="O157" s="42" t="s">
        <v>32</v>
      </c>
      <c r="P157" s="42">
        <v>1</v>
      </c>
      <c r="Q157" s="124">
        <v>1</v>
      </c>
      <c r="R157" s="322" t="s">
        <v>35</v>
      </c>
      <c r="S157" s="42" t="s">
        <v>32</v>
      </c>
      <c r="T157" s="42" t="s">
        <v>32</v>
      </c>
      <c r="U157" s="42" t="s">
        <v>32</v>
      </c>
      <c r="V157" s="42">
        <v>1</v>
      </c>
      <c r="W157" s="124">
        <v>1</v>
      </c>
      <c r="X157" s="322" t="s">
        <v>35</v>
      </c>
      <c r="Y157" s="42" t="s">
        <v>32</v>
      </c>
      <c r="Z157" s="42" t="s">
        <v>32</v>
      </c>
      <c r="AA157" s="42">
        <v>2</v>
      </c>
      <c r="AB157" s="42">
        <v>2</v>
      </c>
      <c r="AC157" s="322" t="s">
        <v>35</v>
      </c>
      <c r="AD157" s="327" t="s">
        <v>906</v>
      </c>
      <c r="AE157" s="324" t="s">
        <v>180</v>
      </c>
      <c r="AF157" s="328" t="s">
        <v>181</v>
      </c>
      <c r="AG157" s="324" t="s">
        <v>32</v>
      </c>
      <c r="AH157" s="324" t="s">
        <v>209</v>
      </c>
      <c r="AI157" s="329" t="s">
        <v>261</v>
      </c>
      <c r="AJ157" s="68"/>
      <c r="AK157" s="68"/>
    </row>
    <row r="158" spans="2:37" s="20" customFormat="1" ht="89.25" customHeight="1">
      <c r="B158" s="140"/>
      <c r="C158" s="617" t="s">
        <v>99</v>
      </c>
      <c r="D158" s="617"/>
      <c r="E158" s="573" t="s">
        <v>918</v>
      </c>
      <c r="F158" s="573" t="s">
        <v>919</v>
      </c>
      <c r="G158" s="332" t="s">
        <v>920</v>
      </c>
      <c r="H158" s="68"/>
      <c r="I158" s="68"/>
      <c r="J158" s="68"/>
      <c r="K158" s="44" t="s">
        <v>33</v>
      </c>
      <c r="L158" s="331">
        <v>0.5</v>
      </c>
      <c r="M158" s="331">
        <v>1</v>
      </c>
      <c r="N158" s="331">
        <v>1</v>
      </c>
      <c r="O158" s="322" t="s">
        <v>35</v>
      </c>
      <c r="P158" s="331">
        <v>1</v>
      </c>
      <c r="Q158" s="331">
        <v>1</v>
      </c>
      <c r="R158" s="322" t="s">
        <v>35</v>
      </c>
      <c r="S158" s="331">
        <v>1</v>
      </c>
      <c r="T158" s="331">
        <v>1</v>
      </c>
      <c r="U158" s="322" t="s">
        <v>35</v>
      </c>
      <c r="V158" s="331">
        <v>0.5</v>
      </c>
      <c r="W158" s="331">
        <v>1</v>
      </c>
      <c r="X158" s="322" t="s">
        <v>35</v>
      </c>
      <c r="Y158" s="331">
        <v>1</v>
      </c>
      <c r="Z158" s="331">
        <v>1</v>
      </c>
      <c r="AA158" s="331">
        <v>1</v>
      </c>
      <c r="AB158" s="154"/>
      <c r="AC158" s="322" t="s">
        <v>35</v>
      </c>
      <c r="AD158" s="324" t="s">
        <v>189</v>
      </c>
      <c r="AE158" s="324" t="s">
        <v>180</v>
      </c>
      <c r="AF158" s="328" t="s">
        <v>181</v>
      </c>
      <c r="AG158" s="324" t="s">
        <v>32</v>
      </c>
      <c r="AH158" s="324" t="s">
        <v>174</v>
      </c>
      <c r="AI158" s="319" t="s">
        <v>183</v>
      </c>
      <c r="AJ158" s="68"/>
      <c r="AK158" s="68"/>
    </row>
    <row r="159" spans="2:37" s="20" customFormat="1" ht="89.25" customHeight="1">
      <c r="B159" s="140"/>
      <c r="C159" s="617"/>
      <c r="D159" s="617"/>
      <c r="E159" s="574"/>
      <c r="F159" s="574"/>
      <c r="G159" s="332" t="s">
        <v>190</v>
      </c>
      <c r="H159" s="68"/>
      <c r="I159" s="68"/>
      <c r="J159" s="68"/>
      <c r="K159" s="44" t="s">
        <v>45</v>
      </c>
      <c r="L159" s="336">
        <v>4400</v>
      </c>
      <c r="M159" s="336">
        <v>1500</v>
      </c>
      <c r="N159" s="336">
        <v>1951</v>
      </c>
      <c r="O159" s="337" t="s">
        <v>35</v>
      </c>
      <c r="P159" s="338">
        <v>1500</v>
      </c>
      <c r="Q159" s="338">
        <v>1836</v>
      </c>
      <c r="R159" s="337" t="s">
        <v>35</v>
      </c>
      <c r="S159" s="338">
        <v>1300</v>
      </c>
      <c r="T159" s="337">
        <v>1596</v>
      </c>
      <c r="U159" s="337" t="s">
        <v>34</v>
      </c>
      <c r="V159" s="94">
        <v>100</v>
      </c>
      <c r="W159" s="337">
        <v>354</v>
      </c>
      <c r="X159" s="337" t="s">
        <v>34</v>
      </c>
      <c r="Y159" s="94">
        <v>8000</v>
      </c>
      <c r="Z159" s="94">
        <v>8797</v>
      </c>
      <c r="AA159" s="338">
        <v>4400</v>
      </c>
      <c r="AB159" s="94">
        <v>5737</v>
      </c>
      <c r="AC159" s="337" t="s">
        <v>35</v>
      </c>
      <c r="AD159" s="339" t="s">
        <v>189</v>
      </c>
      <c r="AE159" s="339" t="s">
        <v>180</v>
      </c>
      <c r="AF159" s="340" t="s">
        <v>181</v>
      </c>
      <c r="AG159" s="341" t="s">
        <v>32</v>
      </c>
      <c r="AH159" s="341" t="s">
        <v>174</v>
      </c>
      <c r="AI159" s="342" t="s">
        <v>183</v>
      </c>
      <c r="AJ159" s="68"/>
      <c r="AK159" s="68"/>
    </row>
    <row r="160" spans="2:37" s="20" customFormat="1" ht="89.25" customHeight="1">
      <c r="B160" s="140"/>
      <c r="C160" s="617"/>
      <c r="D160" s="617"/>
      <c r="E160" s="574"/>
      <c r="F160" s="574"/>
      <c r="G160" s="324" t="s">
        <v>191</v>
      </c>
      <c r="H160" s="68"/>
      <c r="I160" s="68"/>
      <c r="J160" s="68"/>
      <c r="K160" s="44" t="s">
        <v>33</v>
      </c>
      <c r="L160" s="331">
        <v>0.5</v>
      </c>
      <c r="M160" s="331">
        <v>1</v>
      </c>
      <c r="N160" s="331">
        <v>1</v>
      </c>
      <c r="O160" s="337" t="s">
        <v>35</v>
      </c>
      <c r="P160" s="331">
        <v>1</v>
      </c>
      <c r="Q160" s="331">
        <v>1</v>
      </c>
      <c r="R160" s="337" t="s">
        <v>35</v>
      </c>
      <c r="S160" s="331">
        <v>1</v>
      </c>
      <c r="T160" s="331">
        <v>1</v>
      </c>
      <c r="U160" s="337" t="s">
        <v>35</v>
      </c>
      <c r="V160" s="343">
        <v>0.5</v>
      </c>
      <c r="W160" s="331">
        <v>1</v>
      </c>
      <c r="X160" s="337" t="s">
        <v>35</v>
      </c>
      <c r="Y160" s="331">
        <v>1</v>
      </c>
      <c r="Z160" s="331">
        <v>1</v>
      </c>
      <c r="AA160" s="343">
        <v>0.5</v>
      </c>
      <c r="AB160" s="331">
        <v>1</v>
      </c>
      <c r="AC160" s="337" t="s">
        <v>35</v>
      </c>
      <c r="AD160" s="327" t="s">
        <v>189</v>
      </c>
      <c r="AE160" s="327" t="s">
        <v>180</v>
      </c>
      <c r="AF160" s="328" t="s">
        <v>181</v>
      </c>
      <c r="AG160" s="324" t="s">
        <v>32</v>
      </c>
      <c r="AH160" s="324" t="s">
        <v>174</v>
      </c>
      <c r="AI160" s="319" t="s">
        <v>183</v>
      </c>
      <c r="AJ160" s="68"/>
      <c r="AK160" s="68"/>
    </row>
    <row r="161" spans="2:37" s="20" customFormat="1" ht="89.25" customHeight="1">
      <c r="B161" s="140"/>
      <c r="C161" s="617"/>
      <c r="D161" s="617"/>
      <c r="E161" s="575"/>
      <c r="F161" s="575"/>
      <c r="G161" s="319" t="s">
        <v>921</v>
      </c>
      <c r="H161" s="68"/>
      <c r="I161" s="68"/>
      <c r="J161" s="68"/>
      <c r="K161" s="44" t="s">
        <v>41</v>
      </c>
      <c r="L161" s="71">
        <v>44012</v>
      </c>
      <c r="M161" s="42" t="s">
        <v>32</v>
      </c>
      <c r="N161" s="42" t="s">
        <v>32</v>
      </c>
      <c r="O161" s="42" t="s">
        <v>32</v>
      </c>
      <c r="P161" s="42" t="s">
        <v>32</v>
      </c>
      <c r="Q161" s="42" t="s">
        <v>32</v>
      </c>
      <c r="R161" s="42" t="s">
        <v>32</v>
      </c>
      <c r="S161" s="42" t="s">
        <v>32</v>
      </c>
      <c r="T161" s="42" t="s">
        <v>32</v>
      </c>
      <c r="U161" s="42" t="s">
        <v>32</v>
      </c>
      <c r="V161" s="71">
        <v>44012</v>
      </c>
      <c r="W161" s="71">
        <v>43980</v>
      </c>
      <c r="X161" s="322" t="s">
        <v>34</v>
      </c>
      <c r="Y161" s="34">
        <v>43645</v>
      </c>
      <c r="Z161" s="34">
        <v>43641</v>
      </c>
      <c r="AA161" s="71">
        <v>44012</v>
      </c>
      <c r="AB161" s="71">
        <v>43980</v>
      </c>
      <c r="AC161" s="322" t="s">
        <v>34</v>
      </c>
      <c r="AD161" s="324" t="s">
        <v>192</v>
      </c>
      <c r="AE161" s="324" t="s">
        <v>180</v>
      </c>
      <c r="AF161" s="328" t="s">
        <v>181</v>
      </c>
      <c r="AG161" s="344" t="s">
        <v>32</v>
      </c>
      <c r="AH161" s="345" t="s">
        <v>922</v>
      </c>
      <c r="AI161" s="319" t="s">
        <v>42</v>
      </c>
      <c r="AJ161" s="68"/>
      <c r="AK161" s="68"/>
    </row>
    <row r="162" spans="1:37" s="20" customFormat="1" ht="62.25" customHeight="1">
      <c r="A162" s="596" t="s">
        <v>134</v>
      </c>
      <c r="B162" s="596"/>
      <c r="C162" s="596"/>
      <c r="D162" s="596"/>
      <c r="E162" s="596"/>
      <c r="F162" s="596"/>
      <c r="G162" s="596"/>
      <c r="H162" s="596"/>
      <c r="I162" s="596"/>
      <c r="J162" s="596"/>
      <c r="K162" s="596"/>
      <c r="L162" s="596"/>
      <c r="M162" s="596"/>
      <c r="N162" s="596"/>
      <c r="O162" s="596"/>
      <c r="P162" s="596"/>
      <c r="Q162" s="596"/>
      <c r="R162" s="596"/>
      <c r="S162" s="596"/>
      <c r="T162" s="596"/>
      <c r="U162" s="596"/>
      <c r="V162" s="596"/>
      <c r="W162" s="596"/>
      <c r="X162" s="596"/>
      <c r="Y162" s="596"/>
      <c r="Z162" s="596"/>
      <c r="AA162" s="596"/>
      <c r="AB162" s="596"/>
      <c r="AC162" s="596"/>
      <c r="AD162" s="596"/>
      <c r="AE162" s="596"/>
      <c r="AF162" s="596"/>
      <c r="AG162" s="596"/>
      <c r="AH162" s="596"/>
      <c r="AI162" s="596"/>
      <c r="AJ162" s="597"/>
      <c r="AK162" s="102"/>
    </row>
    <row r="163" spans="2:37" s="20" customFormat="1" ht="99" customHeight="1">
      <c r="B163" s="662" t="s">
        <v>134</v>
      </c>
      <c r="C163" s="701" t="s">
        <v>135</v>
      </c>
      <c r="D163" s="649" t="s">
        <v>136</v>
      </c>
      <c r="E163" s="573" t="s">
        <v>137</v>
      </c>
      <c r="F163" s="573" t="s">
        <v>224</v>
      </c>
      <c r="G163" s="3" t="s">
        <v>138</v>
      </c>
      <c r="H163" s="19" t="s">
        <v>32</v>
      </c>
      <c r="I163" s="6"/>
      <c r="J163" s="6"/>
      <c r="K163" s="6" t="s">
        <v>41</v>
      </c>
      <c r="L163" s="11">
        <v>44012</v>
      </c>
      <c r="M163" s="4" t="s">
        <v>32</v>
      </c>
      <c r="N163" s="4" t="s">
        <v>32</v>
      </c>
      <c r="O163" s="5" t="s">
        <v>32</v>
      </c>
      <c r="P163" s="4" t="s">
        <v>32</v>
      </c>
      <c r="Q163" s="4" t="s">
        <v>32</v>
      </c>
      <c r="R163" s="5" t="s">
        <v>32</v>
      </c>
      <c r="S163" s="4" t="s">
        <v>32</v>
      </c>
      <c r="T163" s="4" t="s">
        <v>32</v>
      </c>
      <c r="U163" s="4" t="s">
        <v>32</v>
      </c>
      <c r="V163" s="11">
        <v>44012</v>
      </c>
      <c r="W163" s="11">
        <v>44012</v>
      </c>
      <c r="X163" s="5" t="s">
        <v>34</v>
      </c>
      <c r="Y163" s="11">
        <v>43646</v>
      </c>
      <c r="Z163" s="11">
        <v>43641</v>
      </c>
      <c r="AA163" s="11">
        <v>44012</v>
      </c>
      <c r="AB163" s="11">
        <v>44012</v>
      </c>
      <c r="AC163" s="5" t="s">
        <v>34</v>
      </c>
      <c r="AD163" s="6" t="s">
        <v>139</v>
      </c>
      <c r="AE163" s="3" t="s">
        <v>37</v>
      </c>
      <c r="AF163" s="17" t="s">
        <v>38</v>
      </c>
      <c r="AG163" s="8" t="s">
        <v>32</v>
      </c>
      <c r="AH163" s="7" t="s">
        <v>38</v>
      </c>
      <c r="AI163" s="7" t="s">
        <v>42</v>
      </c>
      <c r="AJ163" s="10"/>
      <c r="AK163" s="10"/>
    </row>
    <row r="164" spans="2:37" s="20" customFormat="1" ht="82.5" customHeight="1">
      <c r="B164" s="663"/>
      <c r="C164" s="702"/>
      <c r="D164" s="650"/>
      <c r="E164" s="574"/>
      <c r="F164" s="574"/>
      <c r="G164" s="3" t="s">
        <v>140</v>
      </c>
      <c r="H164" s="19" t="s">
        <v>32</v>
      </c>
      <c r="I164" s="6"/>
      <c r="J164" s="6"/>
      <c r="K164" s="6" t="s">
        <v>45</v>
      </c>
      <c r="L164" s="53">
        <v>4</v>
      </c>
      <c r="M164" s="53">
        <v>1</v>
      </c>
      <c r="N164" s="53">
        <v>1</v>
      </c>
      <c r="O164" s="5" t="s">
        <v>34</v>
      </c>
      <c r="P164" s="53">
        <v>1</v>
      </c>
      <c r="Q164" s="53">
        <v>1</v>
      </c>
      <c r="R164" s="5" t="s">
        <v>35</v>
      </c>
      <c r="S164" s="53">
        <v>1</v>
      </c>
      <c r="T164" s="53">
        <v>0</v>
      </c>
      <c r="U164" s="84" t="s">
        <v>53</v>
      </c>
      <c r="V164" s="53">
        <v>1</v>
      </c>
      <c r="W164" s="53">
        <v>1</v>
      </c>
      <c r="X164" s="5" t="s">
        <v>34</v>
      </c>
      <c r="Y164" s="53">
        <v>4</v>
      </c>
      <c r="Z164" s="53">
        <v>4</v>
      </c>
      <c r="AA164" s="53">
        <v>4</v>
      </c>
      <c r="AB164" s="53">
        <v>3</v>
      </c>
      <c r="AC164" s="4" t="s">
        <v>53</v>
      </c>
      <c r="AD164" s="6" t="s">
        <v>139</v>
      </c>
      <c r="AE164" s="3" t="s">
        <v>37</v>
      </c>
      <c r="AF164" s="17" t="s">
        <v>38</v>
      </c>
      <c r="AG164" s="8" t="s">
        <v>32</v>
      </c>
      <c r="AH164" s="7" t="s">
        <v>38</v>
      </c>
      <c r="AI164" s="7" t="s">
        <v>141</v>
      </c>
      <c r="AJ164" s="44" t="s">
        <v>238</v>
      </c>
      <c r="AK164" s="44" t="s">
        <v>239</v>
      </c>
    </row>
    <row r="165" spans="2:37" s="20" customFormat="1" ht="72" customHeight="1">
      <c r="B165" s="663"/>
      <c r="C165" s="702"/>
      <c r="D165" s="650"/>
      <c r="E165" s="574"/>
      <c r="F165" s="574"/>
      <c r="G165" s="3" t="s">
        <v>142</v>
      </c>
      <c r="H165" s="19" t="s">
        <v>32</v>
      </c>
      <c r="I165" s="6"/>
      <c r="J165" s="6"/>
      <c r="K165" s="6" t="s">
        <v>45</v>
      </c>
      <c r="L165" s="53">
        <v>4</v>
      </c>
      <c r="M165" s="53">
        <v>1</v>
      </c>
      <c r="N165" s="53">
        <v>1</v>
      </c>
      <c r="O165" s="5" t="s">
        <v>34</v>
      </c>
      <c r="P165" s="53">
        <v>1</v>
      </c>
      <c r="Q165" s="53">
        <v>1</v>
      </c>
      <c r="R165" s="5" t="s">
        <v>35</v>
      </c>
      <c r="S165" s="53">
        <v>1</v>
      </c>
      <c r="T165" s="53">
        <v>1</v>
      </c>
      <c r="U165" s="5" t="s">
        <v>35</v>
      </c>
      <c r="V165" s="53">
        <v>1</v>
      </c>
      <c r="W165" s="53">
        <v>1</v>
      </c>
      <c r="X165" s="5" t="s">
        <v>34</v>
      </c>
      <c r="Y165" s="53">
        <v>4</v>
      </c>
      <c r="Z165" s="53">
        <v>4</v>
      </c>
      <c r="AA165" s="53">
        <v>4</v>
      </c>
      <c r="AB165" s="53">
        <v>4</v>
      </c>
      <c r="AC165" s="5" t="s">
        <v>34</v>
      </c>
      <c r="AD165" s="6" t="s">
        <v>139</v>
      </c>
      <c r="AE165" s="3" t="s">
        <v>37</v>
      </c>
      <c r="AF165" s="17" t="s">
        <v>38</v>
      </c>
      <c r="AG165" s="8" t="s">
        <v>32</v>
      </c>
      <c r="AH165" s="7" t="s">
        <v>143</v>
      </c>
      <c r="AI165" s="7" t="s">
        <v>144</v>
      </c>
      <c r="AJ165" s="10"/>
      <c r="AK165" s="10"/>
    </row>
    <row r="166" spans="2:37" s="20" customFormat="1" ht="62.25" customHeight="1">
      <c r="B166" s="663"/>
      <c r="C166" s="702"/>
      <c r="D166" s="650"/>
      <c r="E166" s="574"/>
      <c r="F166" s="574"/>
      <c r="G166" s="3" t="s">
        <v>145</v>
      </c>
      <c r="H166" s="19" t="s">
        <v>32</v>
      </c>
      <c r="I166" s="6"/>
      <c r="J166" s="6"/>
      <c r="K166" s="6" t="s">
        <v>45</v>
      </c>
      <c r="L166" s="53">
        <v>300</v>
      </c>
      <c r="M166" s="53">
        <v>100</v>
      </c>
      <c r="N166" s="53">
        <v>100</v>
      </c>
      <c r="O166" s="5" t="s">
        <v>34</v>
      </c>
      <c r="P166" s="53">
        <v>100</v>
      </c>
      <c r="Q166" s="53">
        <v>100</v>
      </c>
      <c r="R166" s="5" t="s">
        <v>34</v>
      </c>
      <c r="S166" s="53">
        <v>100</v>
      </c>
      <c r="T166" s="53">
        <v>100</v>
      </c>
      <c r="U166" s="5" t="s">
        <v>34</v>
      </c>
      <c r="V166" s="5" t="s">
        <v>32</v>
      </c>
      <c r="W166" s="11" t="s">
        <v>32</v>
      </c>
      <c r="X166" s="5" t="s">
        <v>32</v>
      </c>
      <c r="Y166" s="53">
        <v>200</v>
      </c>
      <c r="Z166" s="53">
        <v>215</v>
      </c>
      <c r="AA166" s="53">
        <v>300</v>
      </c>
      <c r="AB166" s="53">
        <v>300</v>
      </c>
      <c r="AC166" s="5" t="s">
        <v>34</v>
      </c>
      <c r="AD166" s="6" t="s">
        <v>139</v>
      </c>
      <c r="AE166" s="3" t="s">
        <v>37</v>
      </c>
      <c r="AF166" s="88">
        <v>17000</v>
      </c>
      <c r="AG166" s="8" t="s">
        <v>32</v>
      </c>
      <c r="AH166" s="7" t="s">
        <v>38</v>
      </c>
      <c r="AI166" s="7" t="s">
        <v>146</v>
      </c>
      <c r="AJ166" s="10"/>
      <c r="AK166" s="10"/>
    </row>
    <row r="167" spans="2:37" s="20" customFormat="1" ht="99.75" customHeight="1">
      <c r="B167" s="664"/>
      <c r="C167" s="703"/>
      <c r="D167" s="651"/>
      <c r="E167" s="575"/>
      <c r="F167" s="575"/>
      <c r="G167" s="205" t="s">
        <v>147</v>
      </c>
      <c r="H167" s="206" t="s">
        <v>32</v>
      </c>
      <c r="I167" s="207"/>
      <c r="J167" s="207"/>
      <c r="K167" s="207" t="s">
        <v>45</v>
      </c>
      <c r="L167" s="208">
        <v>150</v>
      </c>
      <c r="M167" s="208">
        <v>50</v>
      </c>
      <c r="N167" s="208">
        <v>50</v>
      </c>
      <c r="O167" s="209" t="s">
        <v>34</v>
      </c>
      <c r="P167" s="208">
        <v>50</v>
      </c>
      <c r="Q167" s="208">
        <v>50</v>
      </c>
      <c r="R167" s="209" t="s">
        <v>34</v>
      </c>
      <c r="S167" s="208">
        <v>50</v>
      </c>
      <c r="T167" s="208">
        <v>50</v>
      </c>
      <c r="U167" s="209" t="s">
        <v>34</v>
      </c>
      <c r="V167" s="209" t="s">
        <v>32</v>
      </c>
      <c r="W167" s="210" t="s">
        <v>32</v>
      </c>
      <c r="X167" s="209" t="s">
        <v>32</v>
      </c>
      <c r="Y167" s="208">
        <v>100</v>
      </c>
      <c r="Z167" s="208">
        <v>100</v>
      </c>
      <c r="AA167" s="208">
        <v>150</v>
      </c>
      <c r="AB167" s="208">
        <v>150</v>
      </c>
      <c r="AC167" s="209" t="s">
        <v>34</v>
      </c>
      <c r="AD167" s="207" t="s">
        <v>148</v>
      </c>
      <c r="AE167" s="205" t="s">
        <v>37</v>
      </c>
      <c r="AF167" s="211" t="s">
        <v>38</v>
      </c>
      <c r="AG167" s="212" t="s">
        <v>32</v>
      </c>
      <c r="AH167" s="166" t="s">
        <v>57</v>
      </c>
      <c r="AI167" s="166" t="s">
        <v>146</v>
      </c>
      <c r="AJ167" s="213"/>
      <c r="AK167" s="213"/>
    </row>
    <row r="168" spans="2:37" s="77" customFormat="1" ht="86.25" customHeight="1">
      <c r="B168" s="214"/>
      <c r="C168" s="47" t="s">
        <v>450</v>
      </c>
      <c r="D168" s="46" t="s">
        <v>136</v>
      </c>
      <c r="E168" s="47" t="s">
        <v>451</v>
      </c>
      <c r="F168" s="47" t="s">
        <v>452</v>
      </c>
      <c r="G168" s="47" t="s">
        <v>453</v>
      </c>
      <c r="H168" s="219"/>
      <c r="I168" s="219"/>
      <c r="J168" s="219"/>
      <c r="K168" s="215" t="s">
        <v>45</v>
      </c>
      <c r="L168" s="42">
        <v>1</v>
      </c>
      <c r="M168" s="42">
        <v>1</v>
      </c>
      <c r="N168" s="42">
        <v>1</v>
      </c>
      <c r="O168" s="42" t="s">
        <v>34</v>
      </c>
      <c r="P168" s="42" t="s">
        <v>32</v>
      </c>
      <c r="Q168" s="42" t="s">
        <v>32</v>
      </c>
      <c r="R168" s="42" t="s">
        <v>32</v>
      </c>
      <c r="S168" s="42" t="s">
        <v>32</v>
      </c>
      <c r="T168" s="42" t="s">
        <v>32</v>
      </c>
      <c r="U168" s="42" t="s">
        <v>32</v>
      </c>
      <c r="V168" s="42" t="s">
        <v>32</v>
      </c>
      <c r="W168" s="42" t="s">
        <v>32</v>
      </c>
      <c r="X168" s="42" t="s">
        <v>32</v>
      </c>
      <c r="Y168" s="42">
        <v>1</v>
      </c>
      <c r="Z168" s="42">
        <v>1</v>
      </c>
      <c r="AA168" s="42">
        <v>1</v>
      </c>
      <c r="AB168" s="42">
        <v>1</v>
      </c>
      <c r="AC168" s="42" t="s">
        <v>34</v>
      </c>
      <c r="AD168" s="44" t="s">
        <v>442</v>
      </c>
      <c r="AE168" s="44" t="s">
        <v>398</v>
      </c>
      <c r="AF168" s="68" t="s">
        <v>454</v>
      </c>
      <c r="AG168" s="68" t="s">
        <v>455</v>
      </c>
      <c r="AH168" s="44" t="s">
        <v>38</v>
      </c>
      <c r="AI168" s="44" t="s">
        <v>456</v>
      </c>
      <c r="AJ168" s="68" t="s">
        <v>32</v>
      </c>
      <c r="AK168" s="68" t="s">
        <v>32</v>
      </c>
    </row>
    <row r="169" spans="2:37" s="77" customFormat="1" ht="57.75" customHeight="1">
      <c r="B169" s="214"/>
      <c r="C169" s="47" t="s">
        <v>149</v>
      </c>
      <c r="D169" s="46" t="s">
        <v>150</v>
      </c>
      <c r="E169" s="216"/>
      <c r="F169" s="216"/>
      <c r="G169" s="44" t="s">
        <v>457</v>
      </c>
      <c r="H169" s="68" t="s">
        <v>32</v>
      </c>
      <c r="I169" s="41"/>
      <c r="J169" s="41">
        <v>0.1</v>
      </c>
      <c r="K169" s="41" t="s">
        <v>33</v>
      </c>
      <c r="L169" s="38">
        <v>0.83</v>
      </c>
      <c r="M169" s="38">
        <v>0.65</v>
      </c>
      <c r="N169" s="38">
        <v>0.61</v>
      </c>
      <c r="O169" s="38" t="s">
        <v>167</v>
      </c>
      <c r="P169" s="38">
        <v>0.75</v>
      </c>
      <c r="Q169" s="38">
        <v>0.77</v>
      </c>
      <c r="R169" s="42" t="s">
        <v>34</v>
      </c>
      <c r="S169" s="38">
        <v>0.8</v>
      </c>
      <c r="T169" s="38">
        <v>0.81</v>
      </c>
      <c r="U169" s="42" t="s">
        <v>34</v>
      </c>
      <c r="V169" s="38">
        <v>0.83</v>
      </c>
      <c r="W169" s="38">
        <v>0.89</v>
      </c>
      <c r="X169" s="42" t="s">
        <v>34</v>
      </c>
      <c r="Y169" s="38">
        <v>0.9</v>
      </c>
      <c r="Z169" s="38">
        <v>0.92</v>
      </c>
      <c r="AA169" s="38">
        <v>0.83</v>
      </c>
      <c r="AB169" s="38">
        <v>0.89</v>
      </c>
      <c r="AC169" s="42" t="s">
        <v>34</v>
      </c>
      <c r="AD169" s="44" t="s">
        <v>458</v>
      </c>
      <c r="AE169" s="44" t="s">
        <v>398</v>
      </c>
      <c r="AF169" s="68" t="s">
        <v>32</v>
      </c>
      <c r="AG169" s="68" t="s">
        <v>32</v>
      </c>
      <c r="AH169" s="44" t="s">
        <v>38</v>
      </c>
      <c r="AI169" s="44" t="s">
        <v>423</v>
      </c>
      <c r="AJ169" s="68" t="s">
        <v>32</v>
      </c>
      <c r="AK169" s="68" t="s">
        <v>32</v>
      </c>
    </row>
    <row r="170" spans="1:37" s="77" customFormat="1" ht="49.5" customHeight="1">
      <c r="A170" s="61"/>
      <c r="B170" s="214"/>
      <c r="C170" s="216"/>
      <c r="D170" s="217"/>
      <c r="E170" s="216"/>
      <c r="F170" s="216"/>
      <c r="G170" s="44" t="s">
        <v>459</v>
      </c>
      <c r="H170" s="68" t="s">
        <v>32</v>
      </c>
      <c r="I170" s="68"/>
      <c r="J170" s="68" t="s">
        <v>32</v>
      </c>
      <c r="K170" s="68" t="s">
        <v>460</v>
      </c>
      <c r="L170" s="42" t="s">
        <v>461</v>
      </c>
      <c r="M170" s="199" t="s">
        <v>462</v>
      </c>
      <c r="N170" s="199" t="s">
        <v>462</v>
      </c>
      <c r="O170" s="199" t="s">
        <v>34</v>
      </c>
      <c r="P170" s="199" t="s">
        <v>463</v>
      </c>
      <c r="Q170" s="199" t="s">
        <v>463</v>
      </c>
      <c r="R170" s="42" t="s">
        <v>34</v>
      </c>
      <c r="S170" s="200" t="s">
        <v>464</v>
      </c>
      <c r="T170" s="200" t="s">
        <v>465</v>
      </c>
      <c r="U170" s="56" t="s">
        <v>34</v>
      </c>
      <c r="V170" s="201"/>
      <c r="W170" s="201"/>
      <c r="X170" s="42" t="s">
        <v>34</v>
      </c>
      <c r="Y170" s="201"/>
      <c r="Z170" s="201"/>
      <c r="AA170" s="15" t="s">
        <v>941</v>
      </c>
      <c r="AB170" s="15">
        <v>0.47</v>
      </c>
      <c r="AC170" s="42" t="s">
        <v>34</v>
      </c>
      <c r="AD170" s="44" t="s">
        <v>458</v>
      </c>
      <c r="AE170" s="44" t="s">
        <v>398</v>
      </c>
      <c r="AF170" s="68" t="s">
        <v>32</v>
      </c>
      <c r="AG170" s="68" t="s">
        <v>32</v>
      </c>
      <c r="AH170" s="44" t="s">
        <v>38</v>
      </c>
      <c r="AI170" s="44" t="s">
        <v>432</v>
      </c>
      <c r="AJ170" s="68" t="s">
        <v>32</v>
      </c>
      <c r="AK170" s="68" t="s">
        <v>32</v>
      </c>
    </row>
    <row r="171" spans="1:37" s="77" customFormat="1" ht="43.5" customHeight="1">
      <c r="A171" s="61"/>
      <c r="B171" s="214"/>
      <c r="C171" s="216"/>
      <c r="D171" s="217"/>
      <c r="E171" s="216"/>
      <c r="F171" s="216"/>
      <c r="G171" s="44" t="s">
        <v>466</v>
      </c>
      <c r="H171" s="68" t="s">
        <v>32</v>
      </c>
      <c r="I171" s="68"/>
      <c r="J171" s="68" t="s">
        <v>32</v>
      </c>
      <c r="K171" s="68" t="s">
        <v>460</v>
      </c>
      <c r="L171" s="42" t="s">
        <v>467</v>
      </c>
      <c r="M171" s="202" t="s">
        <v>468</v>
      </c>
      <c r="N171" s="202" t="s">
        <v>469</v>
      </c>
      <c r="O171" s="202" t="s">
        <v>34</v>
      </c>
      <c r="P171" s="202" t="s">
        <v>470</v>
      </c>
      <c r="Q171" s="202" t="s">
        <v>471</v>
      </c>
      <c r="R171" s="42" t="s">
        <v>34</v>
      </c>
      <c r="S171" s="202" t="s">
        <v>472</v>
      </c>
      <c r="T171" s="203" t="s">
        <v>472</v>
      </c>
      <c r="U171" s="119" t="s">
        <v>34</v>
      </c>
      <c r="V171" s="203" t="s">
        <v>472</v>
      </c>
      <c r="W171" s="203" t="s">
        <v>469</v>
      </c>
      <c r="X171" s="42" t="s">
        <v>167</v>
      </c>
      <c r="Y171" s="201"/>
      <c r="Z171" s="201"/>
      <c r="AA171" s="15" t="s">
        <v>942</v>
      </c>
      <c r="AB171" s="15" t="s">
        <v>469</v>
      </c>
      <c r="AC171" s="42" t="s">
        <v>167</v>
      </c>
      <c r="AD171" s="44" t="s">
        <v>458</v>
      </c>
      <c r="AE171" s="44" t="s">
        <v>398</v>
      </c>
      <c r="AF171" s="68" t="s">
        <v>32</v>
      </c>
      <c r="AG171" s="68" t="s">
        <v>32</v>
      </c>
      <c r="AH171" s="44" t="s">
        <v>38</v>
      </c>
      <c r="AI171" s="44" t="s">
        <v>432</v>
      </c>
      <c r="AJ171" s="68" t="s">
        <v>32</v>
      </c>
      <c r="AK171" s="68" t="s">
        <v>32</v>
      </c>
    </row>
    <row r="172" spans="1:37" s="77" customFormat="1" ht="45" customHeight="1">
      <c r="A172" s="135"/>
      <c r="B172" s="214"/>
      <c r="C172" s="216"/>
      <c r="D172" s="217"/>
      <c r="E172" s="216"/>
      <c r="F172" s="216"/>
      <c r="G172" s="44" t="s">
        <v>473</v>
      </c>
      <c r="H172" s="68" t="s">
        <v>32</v>
      </c>
      <c r="I172" s="68"/>
      <c r="J172" s="68" t="s">
        <v>32</v>
      </c>
      <c r="K172" s="68" t="s">
        <v>45</v>
      </c>
      <c r="L172" s="42">
        <v>12</v>
      </c>
      <c r="M172" s="42">
        <v>3</v>
      </c>
      <c r="N172" s="42">
        <v>3</v>
      </c>
      <c r="O172" s="42" t="s">
        <v>34</v>
      </c>
      <c r="P172" s="42">
        <v>3</v>
      </c>
      <c r="Q172" s="42">
        <v>3</v>
      </c>
      <c r="R172" s="42" t="s">
        <v>34</v>
      </c>
      <c r="S172" s="42">
        <v>3</v>
      </c>
      <c r="T172" s="42">
        <v>3</v>
      </c>
      <c r="U172" s="42" t="s">
        <v>34</v>
      </c>
      <c r="V172" s="42">
        <v>3</v>
      </c>
      <c r="W172" s="42">
        <v>3</v>
      </c>
      <c r="X172" s="42" t="s">
        <v>34</v>
      </c>
      <c r="Y172" s="42">
        <v>12</v>
      </c>
      <c r="Z172" s="42">
        <v>12</v>
      </c>
      <c r="AA172" s="42">
        <v>12</v>
      </c>
      <c r="AB172" s="42">
        <v>12</v>
      </c>
      <c r="AC172" s="42" t="s">
        <v>34</v>
      </c>
      <c r="AD172" s="44" t="s">
        <v>458</v>
      </c>
      <c r="AE172" s="44" t="s">
        <v>398</v>
      </c>
      <c r="AF172" s="68" t="s">
        <v>32</v>
      </c>
      <c r="AG172" s="68" t="s">
        <v>32</v>
      </c>
      <c r="AH172" s="44" t="s">
        <v>38</v>
      </c>
      <c r="AI172" s="44" t="s">
        <v>474</v>
      </c>
      <c r="AJ172" s="68" t="s">
        <v>32</v>
      </c>
      <c r="AK172" s="68" t="s">
        <v>32</v>
      </c>
    </row>
    <row r="173" spans="1:37" s="77" customFormat="1" ht="39.75" customHeight="1">
      <c r="A173" s="135"/>
      <c r="B173" s="214"/>
      <c r="C173" s="216"/>
      <c r="D173" s="217"/>
      <c r="E173" s="216"/>
      <c r="F173" s="216"/>
      <c r="G173" s="7" t="s">
        <v>475</v>
      </c>
      <c r="H173" s="68" t="s">
        <v>32</v>
      </c>
      <c r="I173" s="70"/>
      <c r="J173" s="68" t="s">
        <v>32</v>
      </c>
      <c r="K173" s="68" t="s">
        <v>41</v>
      </c>
      <c r="L173" s="34">
        <v>44012</v>
      </c>
      <c r="M173" s="42" t="s">
        <v>32</v>
      </c>
      <c r="N173" s="42" t="s">
        <v>32</v>
      </c>
      <c r="O173" s="42" t="s">
        <v>32</v>
      </c>
      <c r="P173" s="42" t="s">
        <v>32</v>
      </c>
      <c r="Q173" s="42" t="s">
        <v>32</v>
      </c>
      <c r="R173" s="42" t="s">
        <v>32</v>
      </c>
      <c r="S173" s="42" t="s">
        <v>32</v>
      </c>
      <c r="T173" s="42" t="s">
        <v>32</v>
      </c>
      <c r="U173" s="42" t="s">
        <v>32</v>
      </c>
      <c r="V173" s="135"/>
      <c r="W173" s="135"/>
      <c r="X173" s="135"/>
      <c r="Y173" s="204">
        <v>43646</v>
      </c>
      <c r="Z173" s="204">
        <v>43613</v>
      </c>
      <c r="AA173" s="34">
        <v>44012</v>
      </c>
      <c r="AB173" s="34">
        <v>44012</v>
      </c>
      <c r="AC173" s="42" t="s">
        <v>34</v>
      </c>
      <c r="AD173" s="44" t="s">
        <v>458</v>
      </c>
      <c r="AE173" s="44" t="s">
        <v>398</v>
      </c>
      <c r="AF173" s="68" t="s">
        <v>32</v>
      </c>
      <c r="AG173" s="68" t="s">
        <v>32</v>
      </c>
      <c r="AH173" s="44" t="s">
        <v>38</v>
      </c>
      <c r="AI173" s="44" t="s">
        <v>476</v>
      </c>
      <c r="AJ173" s="68" t="s">
        <v>32</v>
      </c>
      <c r="AK173" s="68" t="s">
        <v>32</v>
      </c>
    </row>
    <row r="174" spans="1:37" s="77" customFormat="1" ht="61.5" customHeight="1">
      <c r="A174" s="135"/>
      <c r="B174" s="214"/>
      <c r="C174" s="216"/>
      <c r="D174" s="217"/>
      <c r="E174" s="216"/>
      <c r="F174" s="216"/>
      <c r="G174" s="44" t="s">
        <v>477</v>
      </c>
      <c r="H174" s="68" t="s">
        <v>32</v>
      </c>
      <c r="I174" s="68"/>
      <c r="J174" s="68" t="s">
        <v>32</v>
      </c>
      <c r="K174" s="68" t="s">
        <v>45</v>
      </c>
      <c r="L174" s="42">
        <v>12</v>
      </c>
      <c r="M174" s="42">
        <v>3</v>
      </c>
      <c r="N174" s="42">
        <v>3</v>
      </c>
      <c r="O174" s="42" t="s">
        <v>34</v>
      </c>
      <c r="P174" s="42">
        <v>3</v>
      </c>
      <c r="Q174" s="42">
        <v>3</v>
      </c>
      <c r="R174" s="42" t="s">
        <v>34</v>
      </c>
      <c r="S174" s="42">
        <v>3</v>
      </c>
      <c r="T174" s="42">
        <v>3</v>
      </c>
      <c r="U174" s="42" t="s">
        <v>34</v>
      </c>
      <c r="V174" s="42">
        <v>3</v>
      </c>
      <c r="W174" s="42">
        <v>3</v>
      </c>
      <c r="X174" s="42" t="s">
        <v>34</v>
      </c>
      <c r="Y174" s="42">
        <v>12</v>
      </c>
      <c r="Z174" s="42">
        <v>12</v>
      </c>
      <c r="AA174" s="42">
        <v>12</v>
      </c>
      <c r="AB174" s="42">
        <v>12</v>
      </c>
      <c r="AC174" s="42" t="s">
        <v>34</v>
      </c>
      <c r="AD174" s="44" t="s">
        <v>458</v>
      </c>
      <c r="AE174" s="44" t="s">
        <v>398</v>
      </c>
      <c r="AF174" s="68" t="s">
        <v>32</v>
      </c>
      <c r="AG174" s="68" t="s">
        <v>32</v>
      </c>
      <c r="AH174" s="44" t="s">
        <v>38</v>
      </c>
      <c r="AI174" s="44" t="s">
        <v>478</v>
      </c>
      <c r="AJ174" s="68" t="s">
        <v>32</v>
      </c>
      <c r="AK174" s="68" t="s">
        <v>32</v>
      </c>
    </row>
    <row r="175" spans="1:37" s="77" customFormat="1" ht="59.25" customHeight="1">
      <c r="A175" s="135"/>
      <c r="B175" s="214"/>
      <c r="C175" s="216"/>
      <c r="D175" s="217"/>
      <c r="E175" s="216"/>
      <c r="F175" s="216"/>
      <c r="G175" s="44" t="s">
        <v>479</v>
      </c>
      <c r="H175" s="68" t="s">
        <v>32</v>
      </c>
      <c r="I175" s="57"/>
      <c r="J175" s="57"/>
      <c r="K175" s="57" t="s">
        <v>45</v>
      </c>
      <c r="L175" s="42">
        <v>12</v>
      </c>
      <c r="M175" s="42">
        <v>3</v>
      </c>
      <c r="N175" s="42">
        <v>3</v>
      </c>
      <c r="O175" s="42" t="s">
        <v>34</v>
      </c>
      <c r="P175" s="42">
        <v>3</v>
      </c>
      <c r="Q175" s="42">
        <v>3</v>
      </c>
      <c r="R175" s="42" t="s">
        <v>34</v>
      </c>
      <c r="S175" s="42">
        <v>3</v>
      </c>
      <c r="T175" s="42">
        <v>3</v>
      </c>
      <c r="U175" s="42" t="s">
        <v>34</v>
      </c>
      <c r="V175" s="42">
        <v>3</v>
      </c>
      <c r="W175" s="42">
        <v>3</v>
      </c>
      <c r="X175" s="42" t="s">
        <v>34</v>
      </c>
      <c r="Y175" s="42">
        <v>12</v>
      </c>
      <c r="Z175" s="42">
        <v>12</v>
      </c>
      <c r="AA175" s="42">
        <v>12</v>
      </c>
      <c r="AB175" s="42">
        <v>12</v>
      </c>
      <c r="AC175" s="42" t="s">
        <v>34</v>
      </c>
      <c r="AD175" s="44" t="s">
        <v>458</v>
      </c>
      <c r="AE175" s="44" t="s">
        <v>398</v>
      </c>
      <c r="AF175" s="68" t="s">
        <v>32</v>
      </c>
      <c r="AG175" s="68" t="s">
        <v>32</v>
      </c>
      <c r="AH175" s="44" t="s">
        <v>38</v>
      </c>
      <c r="AI175" s="44" t="s">
        <v>480</v>
      </c>
      <c r="AJ175" s="68" t="s">
        <v>32</v>
      </c>
      <c r="AK175" s="68" t="s">
        <v>32</v>
      </c>
    </row>
    <row r="176" spans="1:37" s="77" customFormat="1" ht="43.5" customHeight="1">
      <c r="A176" s="135"/>
      <c r="B176" s="214"/>
      <c r="C176" s="216"/>
      <c r="D176" s="217"/>
      <c r="E176" s="620" t="s">
        <v>481</v>
      </c>
      <c r="F176" s="620" t="s">
        <v>482</v>
      </c>
      <c r="G176" s="44" t="s">
        <v>483</v>
      </c>
      <c r="H176" s="68" t="s">
        <v>32</v>
      </c>
      <c r="I176" s="68"/>
      <c r="J176" s="68" t="s">
        <v>32</v>
      </c>
      <c r="K176" s="68" t="s">
        <v>41</v>
      </c>
      <c r="L176" s="34">
        <v>43921</v>
      </c>
      <c r="M176" s="42" t="s">
        <v>32</v>
      </c>
      <c r="N176" s="42" t="s">
        <v>32</v>
      </c>
      <c r="O176" s="42" t="s">
        <v>32</v>
      </c>
      <c r="P176" s="42" t="s">
        <v>32</v>
      </c>
      <c r="Q176" s="42" t="s">
        <v>32</v>
      </c>
      <c r="R176" s="42" t="s">
        <v>32</v>
      </c>
      <c r="S176" s="34">
        <v>43921</v>
      </c>
      <c r="T176" s="34">
        <v>43906</v>
      </c>
      <c r="U176" s="42" t="s">
        <v>34</v>
      </c>
      <c r="V176" s="42" t="s">
        <v>32</v>
      </c>
      <c r="W176" s="42" t="s">
        <v>32</v>
      </c>
      <c r="X176" s="42" t="s">
        <v>32</v>
      </c>
      <c r="Y176" s="34">
        <v>43555</v>
      </c>
      <c r="Z176" s="34">
        <v>43555</v>
      </c>
      <c r="AA176" s="34">
        <v>43921</v>
      </c>
      <c r="AB176" s="34">
        <v>43906</v>
      </c>
      <c r="AC176" s="42" t="s">
        <v>34</v>
      </c>
      <c r="AD176" s="44" t="s">
        <v>458</v>
      </c>
      <c r="AE176" s="44" t="s">
        <v>398</v>
      </c>
      <c r="AF176" s="68" t="s">
        <v>32</v>
      </c>
      <c r="AG176" s="68" t="s">
        <v>32</v>
      </c>
      <c r="AH176" s="44" t="s">
        <v>38</v>
      </c>
      <c r="AI176" s="44" t="s">
        <v>423</v>
      </c>
      <c r="AJ176" s="68" t="s">
        <v>32</v>
      </c>
      <c r="AK176" s="68" t="s">
        <v>32</v>
      </c>
    </row>
    <row r="177" spans="1:37" s="77" customFormat="1" ht="44.25" customHeight="1">
      <c r="A177" s="135"/>
      <c r="B177" s="214"/>
      <c r="C177" s="216"/>
      <c r="D177" s="217"/>
      <c r="E177" s="620"/>
      <c r="F177" s="620"/>
      <c r="G177" s="44" t="s">
        <v>484</v>
      </c>
      <c r="H177" s="68" t="s">
        <v>32</v>
      </c>
      <c r="I177" s="68"/>
      <c r="J177" s="68"/>
      <c r="K177" s="68" t="s">
        <v>45</v>
      </c>
      <c r="L177" s="42">
        <v>3</v>
      </c>
      <c r="M177" s="42">
        <v>1</v>
      </c>
      <c r="N177" s="42">
        <v>1</v>
      </c>
      <c r="O177" s="42" t="s">
        <v>34</v>
      </c>
      <c r="P177" s="42">
        <v>1</v>
      </c>
      <c r="Q177" s="42">
        <v>1</v>
      </c>
      <c r="R177" s="42" t="s">
        <v>34</v>
      </c>
      <c r="S177" s="42">
        <v>1</v>
      </c>
      <c r="T177" s="42">
        <v>1</v>
      </c>
      <c r="U177" s="42" t="s">
        <v>34</v>
      </c>
      <c r="V177" s="42" t="s">
        <v>32</v>
      </c>
      <c r="W177" s="42" t="s">
        <v>32</v>
      </c>
      <c r="X177" s="42" t="s">
        <v>32</v>
      </c>
      <c r="Y177" s="42">
        <v>4</v>
      </c>
      <c r="Z177" s="42">
        <v>4</v>
      </c>
      <c r="AA177" s="42">
        <v>3</v>
      </c>
      <c r="AB177" s="42">
        <v>3</v>
      </c>
      <c r="AC177" s="42" t="s">
        <v>34</v>
      </c>
      <c r="AD177" s="44" t="s">
        <v>458</v>
      </c>
      <c r="AE177" s="44" t="s">
        <v>398</v>
      </c>
      <c r="AF177" s="68" t="s">
        <v>32</v>
      </c>
      <c r="AG177" s="68" t="s">
        <v>32</v>
      </c>
      <c r="AH177" s="44" t="s">
        <v>38</v>
      </c>
      <c r="AI177" s="44" t="s">
        <v>485</v>
      </c>
      <c r="AJ177" s="68" t="s">
        <v>32</v>
      </c>
      <c r="AK177" s="68" t="s">
        <v>32</v>
      </c>
    </row>
    <row r="178" spans="1:37" s="77" customFormat="1" ht="54" customHeight="1">
      <c r="A178" s="135"/>
      <c r="B178" s="214"/>
      <c r="C178" s="581" t="s">
        <v>149</v>
      </c>
      <c r="D178" s="621" t="s">
        <v>150</v>
      </c>
      <c r="E178" s="620" t="s">
        <v>486</v>
      </c>
      <c r="F178" s="216"/>
      <c r="G178" s="44" t="s">
        <v>487</v>
      </c>
      <c r="H178" s="68" t="s">
        <v>32</v>
      </c>
      <c r="I178" s="68"/>
      <c r="J178" s="68" t="s">
        <v>32</v>
      </c>
      <c r="K178" s="68" t="s">
        <v>45</v>
      </c>
      <c r="L178" s="42">
        <v>12</v>
      </c>
      <c r="M178" s="42">
        <v>3</v>
      </c>
      <c r="N178" s="42">
        <v>3</v>
      </c>
      <c r="O178" s="38" t="s">
        <v>34</v>
      </c>
      <c r="P178" s="42">
        <v>3</v>
      </c>
      <c r="Q178" s="42">
        <v>3</v>
      </c>
      <c r="R178" s="42" t="s">
        <v>34</v>
      </c>
      <c r="S178" s="42">
        <v>3</v>
      </c>
      <c r="T178" s="42">
        <v>3</v>
      </c>
      <c r="U178" s="42" t="s">
        <v>34</v>
      </c>
      <c r="V178" s="42">
        <v>3</v>
      </c>
      <c r="W178" s="42">
        <v>3</v>
      </c>
      <c r="X178" s="42" t="s">
        <v>34</v>
      </c>
      <c r="Y178" s="42">
        <v>12</v>
      </c>
      <c r="Z178" s="42">
        <v>12</v>
      </c>
      <c r="AA178" s="42">
        <v>12</v>
      </c>
      <c r="AB178" s="42">
        <v>12</v>
      </c>
      <c r="AC178" s="42" t="s">
        <v>34</v>
      </c>
      <c r="AD178" s="44" t="s">
        <v>488</v>
      </c>
      <c r="AE178" s="44" t="s">
        <v>398</v>
      </c>
      <c r="AF178" s="68" t="s">
        <v>32</v>
      </c>
      <c r="AG178" s="68" t="s">
        <v>32</v>
      </c>
      <c r="AH178" s="44" t="s">
        <v>38</v>
      </c>
      <c r="AI178" s="44" t="s">
        <v>423</v>
      </c>
      <c r="AJ178" s="68" t="s">
        <v>32</v>
      </c>
      <c r="AK178" s="68" t="s">
        <v>32</v>
      </c>
    </row>
    <row r="179" spans="1:37" s="77" customFormat="1" ht="47.25" customHeight="1">
      <c r="A179" s="135"/>
      <c r="B179" s="214"/>
      <c r="C179" s="581"/>
      <c r="D179" s="621"/>
      <c r="E179" s="620"/>
      <c r="F179" s="216"/>
      <c r="G179" s="44" t="s">
        <v>489</v>
      </c>
      <c r="H179" s="68" t="s">
        <v>32</v>
      </c>
      <c r="I179" s="68"/>
      <c r="J179" s="68" t="s">
        <v>32</v>
      </c>
      <c r="K179" s="68" t="s">
        <v>45</v>
      </c>
      <c r="L179" s="119">
        <v>4</v>
      </c>
      <c r="M179" s="119">
        <v>1</v>
      </c>
      <c r="N179" s="119">
        <v>1</v>
      </c>
      <c r="O179" s="218" t="s">
        <v>34</v>
      </c>
      <c r="P179" s="42">
        <v>1</v>
      </c>
      <c r="Q179" s="42">
        <v>1</v>
      </c>
      <c r="R179" s="42" t="s">
        <v>34</v>
      </c>
      <c r="S179" s="42">
        <v>1</v>
      </c>
      <c r="T179" s="42">
        <v>1</v>
      </c>
      <c r="U179" s="42" t="s">
        <v>34</v>
      </c>
      <c r="V179" s="42">
        <v>1</v>
      </c>
      <c r="W179" s="42">
        <v>1</v>
      </c>
      <c r="X179" s="42" t="s">
        <v>34</v>
      </c>
      <c r="Y179" s="42">
        <v>4</v>
      </c>
      <c r="Z179" s="42">
        <v>4</v>
      </c>
      <c r="AA179" s="42">
        <v>4</v>
      </c>
      <c r="AB179" s="42">
        <v>4</v>
      </c>
      <c r="AC179" s="42" t="s">
        <v>34</v>
      </c>
      <c r="AD179" s="44" t="s">
        <v>488</v>
      </c>
      <c r="AE179" s="44" t="s">
        <v>398</v>
      </c>
      <c r="AF179" s="68" t="s">
        <v>32</v>
      </c>
      <c r="AG179" s="68" t="s">
        <v>32</v>
      </c>
      <c r="AH179" s="44" t="s">
        <v>38</v>
      </c>
      <c r="AI179" s="44" t="s">
        <v>423</v>
      </c>
      <c r="AJ179" s="68" t="s">
        <v>32</v>
      </c>
      <c r="AK179" s="68" t="s">
        <v>32</v>
      </c>
    </row>
    <row r="180" spans="1:37" s="77" customFormat="1" ht="47.25" customHeight="1">
      <c r="A180" s="135"/>
      <c r="B180" s="214"/>
      <c r="C180" s="581"/>
      <c r="D180" s="621"/>
      <c r="E180" s="620"/>
      <c r="F180" s="216"/>
      <c r="G180" s="44" t="s">
        <v>490</v>
      </c>
      <c r="H180" s="68" t="s">
        <v>32</v>
      </c>
      <c r="I180" s="68"/>
      <c r="J180" s="68" t="s">
        <v>32</v>
      </c>
      <c r="K180" s="68" t="s">
        <v>45</v>
      </c>
      <c r="L180" s="42">
        <v>12</v>
      </c>
      <c r="M180" s="42">
        <v>3</v>
      </c>
      <c r="N180" s="42">
        <v>3</v>
      </c>
      <c r="O180" s="38" t="s">
        <v>34</v>
      </c>
      <c r="P180" s="42">
        <v>3</v>
      </c>
      <c r="Q180" s="42">
        <v>3</v>
      </c>
      <c r="R180" s="42" t="s">
        <v>34</v>
      </c>
      <c r="S180" s="42">
        <v>3</v>
      </c>
      <c r="T180" s="42">
        <v>3</v>
      </c>
      <c r="U180" s="42" t="s">
        <v>34</v>
      </c>
      <c r="V180" s="42">
        <v>3</v>
      </c>
      <c r="W180" s="42">
        <v>3</v>
      </c>
      <c r="X180" s="42" t="s">
        <v>34</v>
      </c>
      <c r="Y180" s="42">
        <v>12</v>
      </c>
      <c r="Z180" s="42">
        <v>12</v>
      </c>
      <c r="AA180" s="42">
        <v>12</v>
      </c>
      <c r="AB180" s="42">
        <v>12</v>
      </c>
      <c r="AC180" s="42" t="s">
        <v>34</v>
      </c>
      <c r="AD180" s="44" t="s">
        <v>488</v>
      </c>
      <c r="AE180" s="44" t="s">
        <v>398</v>
      </c>
      <c r="AF180" s="68" t="s">
        <v>32</v>
      </c>
      <c r="AG180" s="68" t="s">
        <v>32</v>
      </c>
      <c r="AH180" s="44" t="s">
        <v>38</v>
      </c>
      <c r="AI180" s="44" t="s">
        <v>423</v>
      </c>
      <c r="AJ180" s="68" t="s">
        <v>32</v>
      </c>
      <c r="AK180" s="68" t="s">
        <v>32</v>
      </c>
    </row>
    <row r="181" spans="1:37" s="77" customFormat="1" ht="73.5" customHeight="1">
      <c r="A181" s="135"/>
      <c r="B181" s="214"/>
      <c r="C181" s="581"/>
      <c r="D181" s="621"/>
      <c r="E181" s="620"/>
      <c r="F181" s="216"/>
      <c r="G181" s="44" t="s">
        <v>491</v>
      </c>
      <c r="H181" s="68" t="s">
        <v>32</v>
      </c>
      <c r="I181" s="68"/>
      <c r="J181" s="68" t="s">
        <v>32</v>
      </c>
      <c r="K181" s="68" t="s">
        <v>33</v>
      </c>
      <c r="L181" s="38">
        <v>0.9</v>
      </c>
      <c r="M181" s="38">
        <v>0.9</v>
      </c>
      <c r="N181" s="38" t="s">
        <v>492</v>
      </c>
      <c r="O181" s="38" t="s">
        <v>34</v>
      </c>
      <c r="P181" s="38">
        <v>0.9</v>
      </c>
      <c r="Q181" s="38">
        <v>0.9</v>
      </c>
      <c r="R181" s="42" t="s">
        <v>34</v>
      </c>
      <c r="S181" s="38">
        <v>0.9</v>
      </c>
      <c r="T181" s="38">
        <v>0.9</v>
      </c>
      <c r="U181" s="42" t="s">
        <v>34</v>
      </c>
      <c r="V181" s="38">
        <v>0.9</v>
      </c>
      <c r="W181" s="38">
        <v>0.9</v>
      </c>
      <c r="X181" s="42" t="s">
        <v>34</v>
      </c>
      <c r="Y181" s="38">
        <v>0.9</v>
      </c>
      <c r="Z181" s="38" t="s">
        <v>492</v>
      </c>
      <c r="AA181" s="38">
        <v>0.9</v>
      </c>
      <c r="AB181" s="38">
        <v>0.9</v>
      </c>
      <c r="AC181" s="42" t="s">
        <v>34</v>
      </c>
      <c r="AD181" s="44" t="s">
        <v>488</v>
      </c>
      <c r="AE181" s="44" t="s">
        <v>398</v>
      </c>
      <c r="AF181" s="68" t="s">
        <v>32</v>
      </c>
      <c r="AG181" s="68" t="s">
        <v>32</v>
      </c>
      <c r="AH181" s="44" t="s">
        <v>38</v>
      </c>
      <c r="AI181" s="44" t="s">
        <v>493</v>
      </c>
      <c r="AJ181" s="68" t="s">
        <v>32</v>
      </c>
      <c r="AK181" s="68" t="s">
        <v>32</v>
      </c>
    </row>
    <row r="182" spans="1:37" s="77" customFormat="1" ht="79.5" customHeight="1">
      <c r="A182" s="135"/>
      <c r="B182" s="214"/>
      <c r="C182" s="581"/>
      <c r="D182" s="621"/>
      <c r="E182" s="79" t="s">
        <v>494</v>
      </c>
      <c r="F182" s="216"/>
      <c r="G182" s="44" t="s">
        <v>495</v>
      </c>
      <c r="H182" s="68" t="s">
        <v>32</v>
      </c>
      <c r="I182" s="68"/>
      <c r="J182" s="68" t="s">
        <v>32</v>
      </c>
      <c r="K182" s="68" t="s">
        <v>45</v>
      </c>
      <c r="L182" s="42">
        <v>12</v>
      </c>
      <c r="M182" s="42">
        <v>3</v>
      </c>
      <c r="N182" s="42">
        <v>3</v>
      </c>
      <c r="O182" s="38" t="s">
        <v>34</v>
      </c>
      <c r="P182" s="42">
        <v>3</v>
      </c>
      <c r="Q182" s="42">
        <v>3</v>
      </c>
      <c r="R182" s="42" t="s">
        <v>34</v>
      </c>
      <c r="S182" s="42">
        <v>3</v>
      </c>
      <c r="T182" s="42">
        <v>3</v>
      </c>
      <c r="U182" s="42" t="s">
        <v>34</v>
      </c>
      <c r="V182" s="42">
        <v>3</v>
      </c>
      <c r="W182" s="42">
        <v>3</v>
      </c>
      <c r="X182" s="42" t="s">
        <v>34</v>
      </c>
      <c r="Y182" s="42">
        <v>12</v>
      </c>
      <c r="Z182" s="42">
        <v>12</v>
      </c>
      <c r="AA182" s="42">
        <v>12</v>
      </c>
      <c r="AB182" s="42">
        <v>12</v>
      </c>
      <c r="AC182" s="42" t="s">
        <v>34</v>
      </c>
      <c r="AD182" s="44" t="s">
        <v>488</v>
      </c>
      <c r="AE182" s="44" t="s">
        <v>398</v>
      </c>
      <c r="AF182" s="68" t="s">
        <v>32</v>
      </c>
      <c r="AG182" s="68" t="s">
        <v>32</v>
      </c>
      <c r="AH182" s="44" t="s">
        <v>38</v>
      </c>
      <c r="AI182" s="44" t="s">
        <v>496</v>
      </c>
      <c r="AJ182" s="68" t="s">
        <v>32</v>
      </c>
      <c r="AK182" s="68" t="s">
        <v>32</v>
      </c>
    </row>
    <row r="183" spans="1:37" s="77" customFormat="1" ht="84.75" customHeight="1">
      <c r="A183" s="135"/>
      <c r="B183" s="214"/>
      <c r="C183" s="581"/>
      <c r="D183" s="621"/>
      <c r="E183" s="78" t="s">
        <v>497</v>
      </c>
      <c r="F183" s="216"/>
      <c r="G183" s="44" t="s">
        <v>498</v>
      </c>
      <c r="H183" s="68" t="s">
        <v>32</v>
      </c>
      <c r="I183" s="70"/>
      <c r="J183" s="68" t="s">
        <v>32</v>
      </c>
      <c r="K183" s="68" t="s">
        <v>41</v>
      </c>
      <c r="L183" s="34">
        <v>43707</v>
      </c>
      <c r="M183" s="34">
        <v>43707</v>
      </c>
      <c r="N183" s="34">
        <v>43703</v>
      </c>
      <c r="O183" s="38" t="s">
        <v>34</v>
      </c>
      <c r="P183" s="42" t="s">
        <v>32</v>
      </c>
      <c r="Q183" s="42" t="s">
        <v>32</v>
      </c>
      <c r="R183" s="42" t="s">
        <v>32</v>
      </c>
      <c r="S183" s="42" t="s">
        <v>32</v>
      </c>
      <c r="T183" s="42" t="s">
        <v>32</v>
      </c>
      <c r="U183" s="42" t="s">
        <v>32</v>
      </c>
      <c r="V183" s="42" t="s">
        <v>32</v>
      </c>
      <c r="W183" s="42" t="s">
        <v>32</v>
      </c>
      <c r="X183" s="42" t="s">
        <v>32</v>
      </c>
      <c r="Y183" s="34">
        <v>43342</v>
      </c>
      <c r="Z183" s="34">
        <v>43341</v>
      </c>
      <c r="AA183" s="34">
        <v>43707</v>
      </c>
      <c r="AB183" s="34">
        <v>43703</v>
      </c>
      <c r="AC183" s="38" t="s">
        <v>34</v>
      </c>
      <c r="AD183" s="44" t="s">
        <v>488</v>
      </c>
      <c r="AE183" s="44" t="s">
        <v>398</v>
      </c>
      <c r="AF183" s="68" t="s">
        <v>32</v>
      </c>
      <c r="AG183" s="68" t="s">
        <v>32</v>
      </c>
      <c r="AH183" s="44" t="s">
        <v>38</v>
      </c>
      <c r="AI183" s="44" t="s">
        <v>496</v>
      </c>
      <c r="AJ183" s="68" t="s">
        <v>32</v>
      </c>
      <c r="AK183" s="68" t="s">
        <v>32</v>
      </c>
    </row>
    <row r="184" spans="1:37" s="77" customFormat="1" ht="81" customHeight="1">
      <c r="A184" s="135"/>
      <c r="B184" s="214"/>
      <c r="C184" s="216"/>
      <c r="D184" s="217"/>
      <c r="E184" s="79" t="s">
        <v>499</v>
      </c>
      <c r="F184" s="216"/>
      <c r="G184" s="79" t="s">
        <v>500</v>
      </c>
      <c r="H184" s="68" t="s">
        <v>32</v>
      </c>
      <c r="I184" s="68"/>
      <c r="J184" s="68" t="s">
        <v>32</v>
      </c>
      <c r="K184" s="68" t="s">
        <v>45</v>
      </c>
      <c r="L184" s="42">
        <v>12</v>
      </c>
      <c r="M184" s="42">
        <v>3</v>
      </c>
      <c r="N184" s="42">
        <v>3</v>
      </c>
      <c r="O184" s="38" t="s">
        <v>34</v>
      </c>
      <c r="P184" s="42">
        <v>3</v>
      </c>
      <c r="Q184" s="42">
        <v>3</v>
      </c>
      <c r="R184" s="42" t="s">
        <v>34</v>
      </c>
      <c r="S184" s="42">
        <v>3</v>
      </c>
      <c r="T184" s="42">
        <v>3</v>
      </c>
      <c r="U184" s="42" t="s">
        <v>34</v>
      </c>
      <c r="V184" s="42">
        <v>3</v>
      </c>
      <c r="W184" s="42">
        <v>3</v>
      </c>
      <c r="X184" s="42" t="s">
        <v>34</v>
      </c>
      <c r="Y184" s="42">
        <v>12</v>
      </c>
      <c r="Z184" s="42">
        <v>12</v>
      </c>
      <c r="AA184" s="42">
        <v>12</v>
      </c>
      <c r="AB184" s="42">
        <v>12</v>
      </c>
      <c r="AC184" s="42" t="s">
        <v>34</v>
      </c>
      <c r="AD184" s="44" t="s">
        <v>488</v>
      </c>
      <c r="AE184" s="44" t="s">
        <v>398</v>
      </c>
      <c r="AF184" s="68" t="s">
        <v>32</v>
      </c>
      <c r="AG184" s="68" t="s">
        <v>32</v>
      </c>
      <c r="AH184" s="44" t="s">
        <v>38</v>
      </c>
      <c r="AI184" s="44" t="s">
        <v>501</v>
      </c>
      <c r="AJ184" s="68" t="s">
        <v>32</v>
      </c>
      <c r="AK184" s="68" t="s">
        <v>32</v>
      </c>
    </row>
    <row r="185" spans="1:37" s="112" customFormat="1" ht="110.25">
      <c r="A185" s="135"/>
      <c r="B185" s="214"/>
      <c r="C185" s="216"/>
      <c r="D185" s="217"/>
      <c r="E185" s="79" t="s">
        <v>502</v>
      </c>
      <c r="F185" s="141"/>
      <c r="G185" s="79" t="s">
        <v>503</v>
      </c>
      <c r="H185" s="68" t="s">
        <v>32</v>
      </c>
      <c r="I185" s="68"/>
      <c r="J185" s="68" t="s">
        <v>32</v>
      </c>
      <c r="K185" s="68" t="s">
        <v>45</v>
      </c>
      <c r="L185" s="42">
        <v>12</v>
      </c>
      <c r="M185" s="42">
        <v>3</v>
      </c>
      <c r="N185" s="42">
        <v>3</v>
      </c>
      <c r="O185" s="38" t="s">
        <v>34</v>
      </c>
      <c r="P185" s="42">
        <v>3</v>
      </c>
      <c r="Q185" s="42">
        <v>3</v>
      </c>
      <c r="R185" s="42" t="s">
        <v>34</v>
      </c>
      <c r="S185" s="42">
        <v>3</v>
      </c>
      <c r="T185" s="42">
        <v>3</v>
      </c>
      <c r="U185" s="42" t="s">
        <v>34</v>
      </c>
      <c r="V185" s="42">
        <v>3</v>
      </c>
      <c r="W185" s="42">
        <v>3</v>
      </c>
      <c r="X185" s="42" t="s">
        <v>34</v>
      </c>
      <c r="Y185" s="42">
        <v>12</v>
      </c>
      <c r="Z185" s="42">
        <v>12</v>
      </c>
      <c r="AA185" s="42">
        <v>12</v>
      </c>
      <c r="AB185" s="42">
        <v>12</v>
      </c>
      <c r="AC185" s="42" t="s">
        <v>34</v>
      </c>
      <c r="AD185" s="44" t="s">
        <v>488</v>
      </c>
      <c r="AE185" s="44" t="str">
        <f>AE184</f>
        <v>Treasury</v>
      </c>
      <c r="AF185" s="68" t="s">
        <v>32</v>
      </c>
      <c r="AG185" s="68" t="s">
        <v>32</v>
      </c>
      <c r="AH185" s="44" t="str">
        <f>AH184</f>
        <v>Internal</v>
      </c>
      <c r="AI185" s="44" t="s">
        <v>504</v>
      </c>
      <c r="AJ185" s="68" t="s">
        <v>32</v>
      </c>
      <c r="AK185" s="68" t="s">
        <v>32</v>
      </c>
    </row>
    <row r="186" spans="1:37" s="112" customFormat="1" ht="79.5" customHeight="1">
      <c r="A186" s="135"/>
      <c r="B186" s="214"/>
      <c r="C186" s="216"/>
      <c r="D186" s="217"/>
      <c r="E186" s="79" t="s">
        <v>505</v>
      </c>
      <c r="F186" s="141"/>
      <c r="G186" s="79" t="s">
        <v>506</v>
      </c>
      <c r="H186" s="68" t="s">
        <v>32</v>
      </c>
      <c r="I186" s="68"/>
      <c r="J186" s="68" t="s">
        <v>32</v>
      </c>
      <c r="K186" s="68" t="s">
        <v>45</v>
      </c>
      <c r="L186" s="42">
        <v>3</v>
      </c>
      <c r="M186" s="42" t="s">
        <v>32</v>
      </c>
      <c r="N186" s="42" t="s">
        <v>32</v>
      </c>
      <c r="O186" s="42" t="s">
        <v>32</v>
      </c>
      <c r="P186" s="42">
        <v>1</v>
      </c>
      <c r="Q186" s="42">
        <v>1</v>
      </c>
      <c r="R186" s="42" t="s">
        <v>34</v>
      </c>
      <c r="S186" s="42">
        <v>1</v>
      </c>
      <c r="T186" s="42">
        <v>1</v>
      </c>
      <c r="U186" s="42" t="s">
        <v>34</v>
      </c>
      <c r="V186" s="42">
        <v>1</v>
      </c>
      <c r="W186" s="42">
        <v>1</v>
      </c>
      <c r="X186" s="42" t="s">
        <v>34</v>
      </c>
      <c r="Y186" s="42">
        <v>3</v>
      </c>
      <c r="Z186" s="42">
        <v>2</v>
      </c>
      <c r="AA186" s="42">
        <v>3</v>
      </c>
      <c r="AB186" s="42">
        <v>3</v>
      </c>
      <c r="AC186" s="42" t="s">
        <v>34</v>
      </c>
      <c r="AD186" s="44" t="s">
        <v>488</v>
      </c>
      <c r="AE186" s="44" t="s">
        <v>398</v>
      </c>
      <c r="AF186" s="68" t="s">
        <v>32</v>
      </c>
      <c r="AG186" s="68" t="s">
        <v>32</v>
      </c>
      <c r="AH186" s="44" t="s">
        <v>38</v>
      </c>
      <c r="AI186" s="44" t="s">
        <v>507</v>
      </c>
      <c r="AJ186" s="68" t="s">
        <v>32</v>
      </c>
      <c r="AK186" s="68" t="s">
        <v>32</v>
      </c>
    </row>
    <row r="187" spans="1:37" s="112" customFormat="1" ht="77.25" customHeight="1">
      <c r="A187" s="135"/>
      <c r="B187" s="214"/>
      <c r="C187" s="216"/>
      <c r="D187" s="217"/>
      <c r="E187" s="79" t="s">
        <v>508</v>
      </c>
      <c r="F187" s="141"/>
      <c r="G187" s="79" t="s">
        <v>509</v>
      </c>
      <c r="H187" s="68" t="s">
        <v>32</v>
      </c>
      <c r="I187" s="68"/>
      <c r="J187" s="68" t="s">
        <v>32</v>
      </c>
      <c r="K187" s="68" t="s">
        <v>45</v>
      </c>
      <c r="L187" s="42">
        <v>12</v>
      </c>
      <c r="M187" s="42">
        <v>3</v>
      </c>
      <c r="N187" s="42">
        <v>3</v>
      </c>
      <c r="O187" s="42" t="s">
        <v>34</v>
      </c>
      <c r="P187" s="42">
        <v>3</v>
      </c>
      <c r="Q187" s="42">
        <v>3</v>
      </c>
      <c r="R187" s="42" t="s">
        <v>34</v>
      </c>
      <c r="S187" s="42">
        <v>3</v>
      </c>
      <c r="T187" s="42">
        <v>3</v>
      </c>
      <c r="U187" s="42" t="s">
        <v>34</v>
      </c>
      <c r="V187" s="42">
        <v>3</v>
      </c>
      <c r="W187" s="42">
        <v>3</v>
      </c>
      <c r="X187" s="42" t="s">
        <v>34</v>
      </c>
      <c r="Y187" s="42">
        <v>12</v>
      </c>
      <c r="Z187" s="42">
        <v>12</v>
      </c>
      <c r="AA187" s="42">
        <v>12</v>
      </c>
      <c r="AB187" s="42">
        <v>12</v>
      </c>
      <c r="AC187" s="42" t="s">
        <v>34</v>
      </c>
      <c r="AD187" s="44" t="s">
        <v>449</v>
      </c>
      <c r="AE187" s="44" t="s">
        <v>398</v>
      </c>
      <c r="AF187" s="68" t="s">
        <v>32</v>
      </c>
      <c r="AG187" s="68" t="s">
        <v>32</v>
      </c>
      <c r="AH187" s="44" t="s">
        <v>38</v>
      </c>
      <c r="AI187" s="44" t="s">
        <v>42</v>
      </c>
      <c r="AJ187" s="68" t="s">
        <v>32</v>
      </c>
      <c r="AK187" s="68" t="s">
        <v>32</v>
      </c>
    </row>
    <row r="188" spans="1:37" s="112" customFormat="1" ht="99.75" customHeight="1">
      <c r="A188" s="605"/>
      <c r="B188" s="606" t="s">
        <v>510</v>
      </c>
      <c r="C188" s="607" t="s">
        <v>511</v>
      </c>
      <c r="D188" s="592" t="s">
        <v>512</v>
      </c>
      <c r="E188" s="96" t="s">
        <v>513</v>
      </c>
      <c r="F188" s="599" t="s">
        <v>514</v>
      </c>
      <c r="G188" s="40" t="s">
        <v>515</v>
      </c>
      <c r="H188" s="130"/>
      <c r="I188" s="130"/>
      <c r="J188" s="130"/>
      <c r="K188" s="130" t="s">
        <v>33</v>
      </c>
      <c r="L188" s="28">
        <v>1</v>
      </c>
      <c r="M188" s="28">
        <v>0.15</v>
      </c>
      <c r="N188" s="28">
        <v>0.16</v>
      </c>
      <c r="O188" s="131" t="s">
        <v>34</v>
      </c>
      <c r="P188" s="28">
        <v>0.5</v>
      </c>
      <c r="Q188" s="28">
        <v>0.43</v>
      </c>
      <c r="R188" s="131" t="s">
        <v>167</v>
      </c>
      <c r="S188" s="132">
        <v>0.75</v>
      </c>
      <c r="T188" s="132">
        <v>0.67</v>
      </c>
      <c r="U188" s="131" t="s">
        <v>167</v>
      </c>
      <c r="V188" s="132">
        <v>1</v>
      </c>
      <c r="W188" s="132">
        <v>1</v>
      </c>
      <c r="X188" s="131" t="s">
        <v>34</v>
      </c>
      <c r="Y188" s="28">
        <v>1</v>
      </c>
      <c r="Z188" s="28">
        <v>1</v>
      </c>
      <c r="AA188" s="28">
        <v>1</v>
      </c>
      <c r="AB188" s="28">
        <v>1</v>
      </c>
      <c r="AC188" s="131" t="s">
        <v>34</v>
      </c>
      <c r="AD188" s="130" t="s">
        <v>516</v>
      </c>
      <c r="AE188" s="130" t="s">
        <v>280</v>
      </c>
      <c r="AF188" s="220" t="s">
        <v>32</v>
      </c>
      <c r="AG188" s="221"/>
      <c r="AH188" s="47" t="s">
        <v>32</v>
      </c>
      <c r="AI188" s="47" t="s">
        <v>517</v>
      </c>
      <c r="AJ188" s="186" t="s">
        <v>32</v>
      </c>
      <c r="AK188" s="186" t="s">
        <v>32</v>
      </c>
    </row>
    <row r="189" spans="1:37" s="112" customFormat="1" ht="78.75">
      <c r="A189" s="605"/>
      <c r="B189" s="606"/>
      <c r="C189" s="600"/>
      <c r="D189" s="585"/>
      <c r="E189" s="40" t="s">
        <v>518</v>
      </c>
      <c r="F189" s="600"/>
      <c r="G189" s="40" t="s">
        <v>519</v>
      </c>
      <c r="H189" s="130"/>
      <c r="I189" s="130" t="s">
        <v>32</v>
      </c>
      <c r="J189" s="130" t="s">
        <v>32</v>
      </c>
      <c r="K189" s="62" t="s">
        <v>45</v>
      </c>
      <c r="L189" s="131">
        <v>12</v>
      </c>
      <c r="M189" s="131">
        <v>3</v>
      </c>
      <c r="N189" s="131">
        <v>3</v>
      </c>
      <c r="O189" s="131" t="s">
        <v>34</v>
      </c>
      <c r="P189" s="131">
        <v>3</v>
      </c>
      <c r="Q189" s="131">
        <v>3</v>
      </c>
      <c r="R189" s="5" t="s">
        <v>34</v>
      </c>
      <c r="S189" s="222">
        <v>3</v>
      </c>
      <c r="T189" s="222">
        <v>3</v>
      </c>
      <c r="U189" s="5" t="s">
        <v>34</v>
      </c>
      <c r="V189" s="222">
        <v>3</v>
      </c>
      <c r="W189" s="222">
        <v>3</v>
      </c>
      <c r="X189" s="5" t="s">
        <v>34</v>
      </c>
      <c r="Y189" s="131">
        <v>12</v>
      </c>
      <c r="Z189" s="223">
        <v>12</v>
      </c>
      <c r="AA189" s="131">
        <v>12</v>
      </c>
      <c r="AB189" s="223">
        <v>12</v>
      </c>
      <c r="AC189" s="131" t="s">
        <v>34</v>
      </c>
      <c r="AD189" s="130" t="s">
        <v>516</v>
      </c>
      <c r="AE189" s="130" t="s">
        <v>280</v>
      </c>
      <c r="AF189" s="220" t="s">
        <v>32</v>
      </c>
      <c r="AG189" s="221"/>
      <c r="AH189" s="47" t="s">
        <v>32</v>
      </c>
      <c r="AI189" s="47" t="s">
        <v>520</v>
      </c>
      <c r="AJ189" s="186" t="s">
        <v>32</v>
      </c>
      <c r="AK189" s="186" t="s">
        <v>32</v>
      </c>
    </row>
    <row r="190" spans="1:37" s="112" customFormat="1" ht="78" customHeight="1">
      <c r="A190" s="77"/>
      <c r="B190" s="614" t="s">
        <v>664</v>
      </c>
      <c r="C190" s="58" t="s">
        <v>149</v>
      </c>
      <c r="D190" s="615" t="s">
        <v>150</v>
      </c>
      <c r="E190" s="93" t="s">
        <v>665</v>
      </c>
      <c r="F190" s="93" t="s">
        <v>666</v>
      </c>
      <c r="G190" s="193" t="s">
        <v>667</v>
      </c>
      <c r="H190" s="227" t="s">
        <v>32</v>
      </c>
      <c r="I190" s="117"/>
      <c r="J190" s="268"/>
      <c r="K190" s="268" t="s">
        <v>45</v>
      </c>
      <c r="L190" s="95">
        <v>2150</v>
      </c>
      <c r="M190" s="269">
        <v>700</v>
      </c>
      <c r="N190" s="269">
        <v>1086</v>
      </c>
      <c r="O190" s="95" t="s">
        <v>34</v>
      </c>
      <c r="P190" s="269">
        <v>700</v>
      </c>
      <c r="Q190" s="270">
        <v>1105</v>
      </c>
      <c r="R190" s="95" t="s">
        <v>35</v>
      </c>
      <c r="S190" s="270">
        <v>700</v>
      </c>
      <c r="T190" s="270">
        <v>987</v>
      </c>
      <c r="U190" s="95" t="s">
        <v>34</v>
      </c>
      <c r="V190" s="270">
        <v>50</v>
      </c>
      <c r="W190" s="95">
        <v>180</v>
      </c>
      <c r="X190" s="270" t="s">
        <v>34</v>
      </c>
      <c r="Y190" s="95">
        <v>2800</v>
      </c>
      <c r="Z190" s="95">
        <v>3637</v>
      </c>
      <c r="AA190" s="95">
        <v>2150</v>
      </c>
      <c r="AB190" s="95">
        <f>Q190+T190+W190+N190</f>
        <v>3358</v>
      </c>
      <c r="AC190" s="270" t="s">
        <v>34</v>
      </c>
      <c r="AD190" s="93" t="s">
        <v>668</v>
      </c>
      <c r="AE190" s="193" t="s">
        <v>669</v>
      </c>
      <c r="AF190" s="271" t="s">
        <v>32</v>
      </c>
      <c r="AG190" s="272"/>
      <c r="AH190" s="117" t="s">
        <v>168</v>
      </c>
      <c r="AI190" s="93" t="s">
        <v>670</v>
      </c>
      <c r="AJ190" s="273"/>
      <c r="AK190" s="274"/>
    </row>
    <row r="191" spans="1:37" s="112" customFormat="1" ht="78" customHeight="1">
      <c r="A191" s="77"/>
      <c r="B191" s="614"/>
      <c r="C191" s="58" t="s">
        <v>149</v>
      </c>
      <c r="D191" s="616"/>
      <c r="E191" s="93" t="s">
        <v>671</v>
      </c>
      <c r="F191" s="93" t="s">
        <v>672</v>
      </c>
      <c r="G191" s="193" t="s">
        <v>673</v>
      </c>
      <c r="H191" s="117" t="s">
        <v>32</v>
      </c>
      <c r="I191" s="268"/>
      <c r="J191" s="117"/>
      <c r="K191" s="268" t="s">
        <v>33</v>
      </c>
      <c r="L191" s="275">
        <v>1</v>
      </c>
      <c r="M191" s="275">
        <v>1</v>
      </c>
      <c r="N191" s="275">
        <v>1</v>
      </c>
      <c r="O191" s="95" t="s">
        <v>35</v>
      </c>
      <c r="P191" s="275">
        <v>1</v>
      </c>
      <c r="Q191" s="275">
        <v>1</v>
      </c>
      <c r="R191" s="95" t="s">
        <v>35</v>
      </c>
      <c r="S191" s="275">
        <v>1</v>
      </c>
      <c r="T191" s="275">
        <v>1</v>
      </c>
      <c r="U191" s="95" t="s">
        <v>35</v>
      </c>
      <c r="V191" s="275">
        <v>1</v>
      </c>
      <c r="W191" s="275">
        <v>1</v>
      </c>
      <c r="X191" s="95" t="s">
        <v>35</v>
      </c>
      <c r="Y191" s="275">
        <v>1</v>
      </c>
      <c r="Z191" s="275">
        <v>1</v>
      </c>
      <c r="AA191" s="275">
        <v>1</v>
      </c>
      <c r="AB191" s="275">
        <v>1</v>
      </c>
      <c r="AC191" s="95" t="s">
        <v>35</v>
      </c>
      <c r="AD191" s="93" t="s">
        <v>674</v>
      </c>
      <c r="AE191" s="193" t="s">
        <v>675</v>
      </c>
      <c r="AF191" s="272">
        <v>50000</v>
      </c>
      <c r="AG191" s="276" t="s">
        <v>676</v>
      </c>
      <c r="AH191" s="117" t="s">
        <v>677</v>
      </c>
      <c r="AI191" s="93" t="s">
        <v>678</v>
      </c>
      <c r="AJ191" s="273"/>
      <c r="AK191" s="274"/>
    </row>
    <row r="192" spans="1:37" s="20" customFormat="1" ht="72" customHeight="1">
      <c r="A192" s="596" t="s">
        <v>151</v>
      </c>
      <c r="B192" s="596"/>
      <c r="C192" s="596"/>
      <c r="D192" s="596"/>
      <c r="E192" s="596"/>
      <c r="F192" s="596"/>
      <c r="G192" s="596"/>
      <c r="H192" s="596"/>
      <c r="I192" s="596"/>
      <c r="J192" s="596"/>
      <c r="K192" s="596"/>
      <c r="L192" s="596"/>
      <c r="M192" s="596"/>
      <c r="N192" s="596"/>
      <c r="O192" s="596"/>
      <c r="P192" s="596"/>
      <c r="Q192" s="596"/>
      <c r="R192" s="596"/>
      <c r="S192" s="596"/>
      <c r="T192" s="596"/>
      <c r="U192" s="596"/>
      <c r="V192" s="596"/>
      <c r="W192" s="596"/>
      <c r="X192" s="596"/>
      <c r="Y192" s="596"/>
      <c r="Z192" s="596"/>
      <c r="AA192" s="596"/>
      <c r="AB192" s="596"/>
      <c r="AC192" s="596"/>
      <c r="AD192" s="596"/>
      <c r="AE192" s="596"/>
      <c r="AF192" s="596"/>
      <c r="AG192" s="596"/>
      <c r="AH192" s="596"/>
      <c r="AI192" s="596"/>
      <c r="AJ192" s="597"/>
      <c r="AK192" s="102"/>
    </row>
    <row r="193" spans="1:37" s="30" customFormat="1" ht="69.75" customHeight="1">
      <c r="A193" s="103"/>
      <c r="B193" s="698" t="s">
        <v>151</v>
      </c>
      <c r="C193" s="608" t="s">
        <v>152</v>
      </c>
      <c r="D193" s="611" t="s">
        <v>153</v>
      </c>
      <c r="E193" s="44" t="s">
        <v>154</v>
      </c>
      <c r="F193" s="608" t="s">
        <v>225</v>
      </c>
      <c r="G193" s="7" t="s">
        <v>155</v>
      </c>
      <c r="H193" s="50" t="s">
        <v>32</v>
      </c>
      <c r="I193" s="43"/>
      <c r="J193" s="43"/>
      <c r="K193" s="43" t="s">
        <v>45</v>
      </c>
      <c r="L193" s="56">
        <v>80</v>
      </c>
      <c r="M193" s="56">
        <v>20</v>
      </c>
      <c r="N193" s="56">
        <v>30</v>
      </c>
      <c r="O193" s="56" t="s">
        <v>34</v>
      </c>
      <c r="P193" s="56">
        <v>20</v>
      </c>
      <c r="Q193" s="56">
        <v>20</v>
      </c>
      <c r="R193" s="56" t="s">
        <v>35</v>
      </c>
      <c r="S193" s="56">
        <v>20</v>
      </c>
      <c r="T193" s="56">
        <v>20</v>
      </c>
      <c r="U193" s="56" t="s">
        <v>35</v>
      </c>
      <c r="V193" s="56">
        <v>20</v>
      </c>
      <c r="W193" s="56">
        <v>20</v>
      </c>
      <c r="X193" s="56" t="s">
        <v>34</v>
      </c>
      <c r="Y193" s="5">
        <v>80</v>
      </c>
      <c r="Z193" s="5">
        <v>80</v>
      </c>
      <c r="AA193" s="5">
        <v>80</v>
      </c>
      <c r="AB193" s="5">
        <v>90</v>
      </c>
      <c r="AC193" s="5" t="s">
        <v>34</v>
      </c>
      <c r="AD193" s="89" t="s">
        <v>72</v>
      </c>
      <c r="AE193" s="3" t="s">
        <v>37</v>
      </c>
      <c r="AF193" s="44" t="s">
        <v>38</v>
      </c>
      <c r="AG193" s="68" t="s">
        <v>32</v>
      </c>
      <c r="AH193" s="44" t="s">
        <v>168</v>
      </c>
      <c r="AI193" s="44" t="s">
        <v>157</v>
      </c>
      <c r="AJ193" s="32"/>
      <c r="AK193" s="32"/>
    </row>
    <row r="194" spans="1:37" s="30" customFormat="1" ht="80.25" customHeight="1">
      <c r="A194" s="104"/>
      <c r="B194" s="699"/>
      <c r="C194" s="609"/>
      <c r="D194" s="612"/>
      <c r="E194" s="44" t="s">
        <v>158</v>
      </c>
      <c r="F194" s="609"/>
      <c r="G194" s="7" t="s">
        <v>159</v>
      </c>
      <c r="H194" s="50" t="s">
        <v>32</v>
      </c>
      <c r="I194" s="43"/>
      <c r="J194" s="43"/>
      <c r="K194" s="43" t="s">
        <v>45</v>
      </c>
      <c r="L194" s="56">
        <v>4</v>
      </c>
      <c r="M194" s="56">
        <v>1</v>
      </c>
      <c r="N194" s="56">
        <v>1</v>
      </c>
      <c r="O194" s="56" t="s">
        <v>34</v>
      </c>
      <c r="P194" s="56">
        <v>1</v>
      </c>
      <c r="Q194" s="56">
        <v>1</v>
      </c>
      <c r="R194" s="56" t="s">
        <v>35</v>
      </c>
      <c r="S194" s="56">
        <v>1</v>
      </c>
      <c r="T194" s="56">
        <v>1</v>
      </c>
      <c r="U194" s="56" t="s">
        <v>35</v>
      </c>
      <c r="V194" s="56">
        <v>1</v>
      </c>
      <c r="W194" s="56">
        <v>1</v>
      </c>
      <c r="X194" s="56" t="s">
        <v>34</v>
      </c>
      <c r="Y194" s="5">
        <v>4</v>
      </c>
      <c r="Z194" s="5">
        <v>4</v>
      </c>
      <c r="AA194" s="5">
        <v>4</v>
      </c>
      <c r="AB194" s="5">
        <v>4</v>
      </c>
      <c r="AC194" s="5" t="s">
        <v>34</v>
      </c>
      <c r="AD194" s="89" t="s">
        <v>72</v>
      </c>
      <c r="AE194" s="3" t="s">
        <v>37</v>
      </c>
      <c r="AF194" s="44" t="s">
        <v>38</v>
      </c>
      <c r="AG194" s="68" t="s">
        <v>32</v>
      </c>
      <c r="AH194" s="7" t="s">
        <v>57</v>
      </c>
      <c r="AI194" s="44" t="s">
        <v>51</v>
      </c>
      <c r="AJ194" s="32"/>
      <c r="AK194" s="32"/>
    </row>
    <row r="195" spans="1:37" s="30" customFormat="1" ht="63">
      <c r="A195" s="104"/>
      <c r="B195" s="699"/>
      <c r="C195" s="609"/>
      <c r="D195" s="612"/>
      <c r="E195" s="601" t="s">
        <v>160</v>
      </c>
      <c r="F195" s="609"/>
      <c r="G195" s="7" t="s">
        <v>161</v>
      </c>
      <c r="H195" s="50" t="s">
        <v>32</v>
      </c>
      <c r="I195" s="43"/>
      <c r="J195" s="43"/>
      <c r="K195" s="43" t="s">
        <v>45</v>
      </c>
      <c r="L195" s="56">
        <v>1</v>
      </c>
      <c r="M195" s="56" t="s">
        <v>32</v>
      </c>
      <c r="N195" s="56" t="s">
        <v>32</v>
      </c>
      <c r="O195" s="56" t="s">
        <v>32</v>
      </c>
      <c r="P195" s="56">
        <v>1</v>
      </c>
      <c r="Q195" s="56">
        <v>1</v>
      </c>
      <c r="R195" s="56" t="s">
        <v>35</v>
      </c>
      <c r="S195" s="56" t="s">
        <v>32</v>
      </c>
      <c r="T195" s="56" t="s">
        <v>32</v>
      </c>
      <c r="U195" s="56" t="s">
        <v>32</v>
      </c>
      <c r="V195" s="56" t="s">
        <v>32</v>
      </c>
      <c r="W195" s="56" t="s">
        <v>32</v>
      </c>
      <c r="X195" s="56" t="s">
        <v>32</v>
      </c>
      <c r="Y195" s="5">
        <v>1</v>
      </c>
      <c r="Z195" s="5">
        <v>1</v>
      </c>
      <c r="AA195" s="5">
        <v>1</v>
      </c>
      <c r="AB195" s="5">
        <v>1</v>
      </c>
      <c r="AC195" s="5" t="s">
        <v>34</v>
      </c>
      <c r="AD195" s="89" t="s">
        <v>72</v>
      </c>
      <c r="AE195" s="3" t="s">
        <v>37</v>
      </c>
      <c r="AF195" s="90">
        <v>100000</v>
      </c>
      <c r="AG195" s="68" t="s">
        <v>32</v>
      </c>
      <c r="AH195" s="7" t="s">
        <v>57</v>
      </c>
      <c r="AI195" s="44" t="s">
        <v>162</v>
      </c>
      <c r="AJ195" s="32"/>
      <c r="AK195" s="32"/>
    </row>
    <row r="196" spans="1:37" s="30" customFormat="1" ht="63">
      <c r="A196" s="105"/>
      <c r="B196" s="699"/>
      <c r="C196" s="610"/>
      <c r="D196" s="613"/>
      <c r="E196" s="602"/>
      <c r="F196" s="610"/>
      <c r="G196" s="7" t="s">
        <v>163</v>
      </c>
      <c r="H196" s="50" t="s">
        <v>32</v>
      </c>
      <c r="I196" s="43"/>
      <c r="J196" s="43"/>
      <c r="K196" s="43" t="s">
        <v>45</v>
      </c>
      <c r="L196" s="56">
        <v>8</v>
      </c>
      <c r="M196" s="56">
        <v>2</v>
      </c>
      <c r="N196" s="56">
        <v>2</v>
      </c>
      <c r="O196" s="56" t="s">
        <v>34</v>
      </c>
      <c r="P196" s="56">
        <v>2</v>
      </c>
      <c r="Q196" s="56">
        <v>2</v>
      </c>
      <c r="R196" s="56" t="s">
        <v>35</v>
      </c>
      <c r="S196" s="56">
        <v>2</v>
      </c>
      <c r="T196" s="56">
        <v>2</v>
      </c>
      <c r="U196" s="56" t="s">
        <v>35</v>
      </c>
      <c r="V196" s="56">
        <v>2</v>
      </c>
      <c r="W196" s="56">
        <v>2</v>
      </c>
      <c r="X196" s="56" t="s">
        <v>34</v>
      </c>
      <c r="Y196" s="5">
        <v>8</v>
      </c>
      <c r="Z196" s="5">
        <v>8</v>
      </c>
      <c r="AA196" s="5">
        <v>8</v>
      </c>
      <c r="AB196" s="5">
        <v>8</v>
      </c>
      <c r="AC196" s="5" t="s">
        <v>34</v>
      </c>
      <c r="AD196" s="89" t="s">
        <v>72</v>
      </c>
      <c r="AE196" s="3" t="s">
        <v>37</v>
      </c>
      <c r="AF196" s="44" t="s">
        <v>38</v>
      </c>
      <c r="AG196" s="68" t="s">
        <v>32</v>
      </c>
      <c r="AH196" s="44" t="s">
        <v>168</v>
      </c>
      <c r="AI196" s="44" t="s">
        <v>164</v>
      </c>
      <c r="AJ196" s="32"/>
      <c r="AK196" s="32"/>
    </row>
    <row r="197" spans="1:35" s="112" customFormat="1" ht="78.75">
      <c r="A197" s="77"/>
      <c r="B197" s="699"/>
      <c r="C197" s="573" t="s">
        <v>152</v>
      </c>
      <c r="D197" s="589" t="s">
        <v>153</v>
      </c>
      <c r="E197" s="277" t="s">
        <v>679</v>
      </c>
      <c r="F197" s="573" t="s">
        <v>680</v>
      </c>
      <c r="G197" s="193" t="s">
        <v>681</v>
      </c>
      <c r="H197" s="117" t="s">
        <v>32</v>
      </c>
      <c r="I197" s="117"/>
      <c r="J197" s="117"/>
      <c r="K197" s="268" t="s">
        <v>45</v>
      </c>
      <c r="L197" s="95">
        <v>9</v>
      </c>
      <c r="M197" s="95">
        <v>2</v>
      </c>
      <c r="N197" s="95">
        <v>2</v>
      </c>
      <c r="O197" s="95" t="s">
        <v>35</v>
      </c>
      <c r="P197" s="95">
        <v>5</v>
      </c>
      <c r="Q197" s="95">
        <v>5</v>
      </c>
      <c r="R197" s="95" t="s">
        <v>34</v>
      </c>
      <c r="S197" s="95">
        <v>2</v>
      </c>
      <c r="T197" s="95">
        <v>2</v>
      </c>
      <c r="U197" s="95" t="s">
        <v>34</v>
      </c>
      <c r="V197" s="95" t="s">
        <v>32</v>
      </c>
      <c r="W197" s="131" t="s">
        <v>32</v>
      </c>
      <c r="X197" s="131" t="s">
        <v>32</v>
      </c>
      <c r="Y197" s="131">
        <v>14</v>
      </c>
      <c r="Z197" s="131">
        <v>14</v>
      </c>
      <c r="AA197" s="131">
        <v>9</v>
      </c>
      <c r="AB197" s="131">
        <v>9</v>
      </c>
      <c r="AC197" s="95" t="s">
        <v>34</v>
      </c>
      <c r="AD197" s="93" t="s">
        <v>668</v>
      </c>
      <c r="AE197" s="193" t="s">
        <v>669</v>
      </c>
      <c r="AF197" s="278">
        <v>50000</v>
      </c>
      <c r="AG197" s="40" t="s">
        <v>682</v>
      </c>
      <c r="AH197" s="117" t="s">
        <v>168</v>
      </c>
      <c r="AI197" s="93" t="s">
        <v>683</v>
      </c>
    </row>
    <row r="198" spans="1:35" s="112" customFormat="1" ht="78.75">
      <c r="A198" s="77"/>
      <c r="B198" s="699"/>
      <c r="C198" s="574"/>
      <c r="D198" s="590"/>
      <c r="E198" s="277" t="s">
        <v>679</v>
      </c>
      <c r="F198" s="574"/>
      <c r="G198" s="193" t="s">
        <v>684</v>
      </c>
      <c r="H198" s="117" t="s">
        <v>32</v>
      </c>
      <c r="I198" s="117"/>
      <c r="J198" s="117"/>
      <c r="K198" s="268" t="s">
        <v>45</v>
      </c>
      <c r="L198" s="95">
        <v>8</v>
      </c>
      <c r="M198" s="95">
        <v>4</v>
      </c>
      <c r="N198" s="95">
        <v>4</v>
      </c>
      <c r="O198" s="95" t="s">
        <v>35</v>
      </c>
      <c r="P198" s="95">
        <v>1</v>
      </c>
      <c r="Q198" s="95">
        <v>3</v>
      </c>
      <c r="R198" s="95" t="s">
        <v>34</v>
      </c>
      <c r="S198" s="95">
        <v>3</v>
      </c>
      <c r="T198" s="95">
        <v>3</v>
      </c>
      <c r="U198" s="95" t="s">
        <v>34</v>
      </c>
      <c r="V198" s="95" t="s">
        <v>32</v>
      </c>
      <c r="W198" s="131" t="s">
        <v>32</v>
      </c>
      <c r="X198" s="131" t="s">
        <v>32</v>
      </c>
      <c r="Y198" s="131">
        <v>9</v>
      </c>
      <c r="Z198" s="131">
        <v>11</v>
      </c>
      <c r="AA198" s="131">
        <v>8</v>
      </c>
      <c r="AB198" s="131">
        <v>9</v>
      </c>
      <c r="AC198" s="95" t="s">
        <v>34</v>
      </c>
      <c r="AD198" s="93" t="s">
        <v>668</v>
      </c>
      <c r="AE198" s="193" t="s">
        <v>669</v>
      </c>
      <c r="AF198" s="278">
        <v>80000</v>
      </c>
      <c r="AG198" s="40" t="s">
        <v>682</v>
      </c>
      <c r="AH198" s="117" t="s">
        <v>168</v>
      </c>
      <c r="AI198" s="93" t="s">
        <v>683</v>
      </c>
    </row>
    <row r="199" spans="1:35" s="112" customFormat="1" ht="63">
      <c r="A199" s="77"/>
      <c r="B199" s="699"/>
      <c r="C199" s="574"/>
      <c r="D199" s="590"/>
      <c r="E199" s="279" t="s">
        <v>685</v>
      </c>
      <c r="F199" s="574"/>
      <c r="G199" s="193" t="s">
        <v>686</v>
      </c>
      <c r="H199" s="117" t="s">
        <v>32</v>
      </c>
      <c r="I199" s="117"/>
      <c r="J199" s="117"/>
      <c r="K199" s="268" t="s">
        <v>45</v>
      </c>
      <c r="L199" s="95">
        <v>1900</v>
      </c>
      <c r="M199" s="95">
        <v>400</v>
      </c>
      <c r="N199" s="95" t="s">
        <v>687</v>
      </c>
      <c r="O199" s="95" t="s">
        <v>35</v>
      </c>
      <c r="P199" s="95">
        <v>600</v>
      </c>
      <c r="Q199" s="95">
        <v>526</v>
      </c>
      <c r="R199" s="194" t="s">
        <v>167</v>
      </c>
      <c r="S199" s="95">
        <v>450</v>
      </c>
      <c r="T199" s="95">
        <v>584</v>
      </c>
      <c r="U199" s="95" t="s">
        <v>34</v>
      </c>
      <c r="V199" s="95">
        <v>450</v>
      </c>
      <c r="W199" s="95">
        <v>451</v>
      </c>
      <c r="X199" s="95" t="s">
        <v>34</v>
      </c>
      <c r="Y199" s="131">
        <v>2200</v>
      </c>
      <c r="Z199" s="131">
        <v>3661.391</v>
      </c>
      <c r="AA199" s="95">
        <v>1900</v>
      </c>
      <c r="AB199" s="95">
        <v>2450.93</v>
      </c>
      <c r="AC199" s="95" t="s">
        <v>34</v>
      </c>
      <c r="AD199" s="93" t="s">
        <v>668</v>
      </c>
      <c r="AE199" s="193" t="s">
        <v>669</v>
      </c>
      <c r="AF199" s="280" t="s">
        <v>32</v>
      </c>
      <c r="AG199" s="280"/>
      <c r="AH199" s="117" t="s">
        <v>168</v>
      </c>
      <c r="AI199" s="93" t="s">
        <v>688</v>
      </c>
    </row>
    <row r="200" spans="1:35" s="112" customFormat="1" ht="78.75">
      <c r="A200" s="77"/>
      <c r="B200" s="699"/>
      <c r="C200" s="574"/>
      <c r="D200" s="590"/>
      <c r="E200" s="281" t="s">
        <v>689</v>
      </c>
      <c r="F200" s="574"/>
      <c r="G200" s="193" t="s">
        <v>690</v>
      </c>
      <c r="H200" s="268">
        <v>1</v>
      </c>
      <c r="I200" s="268"/>
      <c r="J200" s="268"/>
      <c r="K200" s="268" t="s">
        <v>33</v>
      </c>
      <c r="L200" s="275">
        <v>1</v>
      </c>
      <c r="M200" s="275">
        <v>1</v>
      </c>
      <c r="N200" s="275">
        <v>1</v>
      </c>
      <c r="O200" s="95" t="s">
        <v>35</v>
      </c>
      <c r="P200" s="275">
        <v>1</v>
      </c>
      <c r="Q200" s="275">
        <v>1</v>
      </c>
      <c r="R200" s="275" t="s">
        <v>34</v>
      </c>
      <c r="S200" s="275">
        <v>1</v>
      </c>
      <c r="T200" s="275">
        <v>1</v>
      </c>
      <c r="U200" s="275" t="s">
        <v>34</v>
      </c>
      <c r="V200" s="275">
        <v>1</v>
      </c>
      <c r="W200" s="275">
        <v>1</v>
      </c>
      <c r="X200" s="95" t="s">
        <v>34</v>
      </c>
      <c r="Y200" s="38">
        <v>1</v>
      </c>
      <c r="Z200" s="38">
        <v>1</v>
      </c>
      <c r="AA200" s="275">
        <v>1</v>
      </c>
      <c r="AB200" s="275">
        <v>1</v>
      </c>
      <c r="AC200" s="95" t="s">
        <v>34</v>
      </c>
      <c r="AD200" s="93" t="s">
        <v>668</v>
      </c>
      <c r="AE200" s="193" t="s">
        <v>669</v>
      </c>
      <c r="AF200" s="272">
        <v>5700000</v>
      </c>
      <c r="AG200" s="280"/>
      <c r="AH200" s="117" t="s">
        <v>168</v>
      </c>
      <c r="AI200" s="93" t="s">
        <v>691</v>
      </c>
    </row>
    <row r="201" spans="1:35" s="112" customFormat="1" ht="78.75">
      <c r="A201" s="77"/>
      <c r="B201" s="699"/>
      <c r="C201" s="574"/>
      <c r="D201" s="591"/>
      <c r="E201" s="121"/>
      <c r="F201" s="574"/>
      <c r="G201" s="193" t="s">
        <v>692</v>
      </c>
      <c r="H201" s="117" t="s">
        <v>32</v>
      </c>
      <c r="I201" s="117"/>
      <c r="J201" s="117"/>
      <c r="K201" s="268" t="s">
        <v>45</v>
      </c>
      <c r="L201" s="269">
        <v>150000</v>
      </c>
      <c r="M201" s="223">
        <v>50000</v>
      </c>
      <c r="N201" s="231">
        <v>99000</v>
      </c>
      <c r="O201" s="95" t="s">
        <v>35</v>
      </c>
      <c r="P201" s="223">
        <v>50000</v>
      </c>
      <c r="Q201" s="223">
        <v>74000</v>
      </c>
      <c r="R201" s="223" t="s">
        <v>34</v>
      </c>
      <c r="S201" s="223">
        <v>25000</v>
      </c>
      <c r="T201" s="223">
        <v>98510</v>
      </c>
      <c r="U201" s="223" t="s">
        <v>34</v>
      </c>
      <c r="V201" s="269" t="s">
        <v>693</v>
      </c>
      <c r="W201" s="269" t="s">
        <v>693</v>
      </c>
      <c r="X201" s="95" t="s">
        <v>34</v>
      </c>
      <c r="Y201" s="131">
        <v>160000</v>
      </c>
      <c r="Z201" s="131">
        <v>333500</v>
      </c>
      <c r="AA201" s="131">
        <v>150000</v>
      </c>
      <c r="AB201" s="131" t="e">
        <f>W201+T201+Q201+N201</f>
        <v>#VALUE!</v>
      </c>
      <c r="AC201" s="42" t="s">
        <v>34</v>
      </c>
      <c r="AD201" s="93" t="s">
        <v>694</v>
      </c>
      <c r="AE201" s="193" t="s">
        <v>669</v>
      </c>
      <c r="AF201" s="272" t="s">
        <v>32</v>
      </c>
      <c r="AG201" s="40" t="s">
        <v>682</v>
      </c>
      <c r="AH201" s="117">
        <v>1</v>
      </c>
      <c r="AI201" s="93" t="s">
        <v>695</v>
      </c>
    </row>
    <row r="202" spans="1:35" s="112" customFormat="1" ht="94.5">
      <c r="A202" s="77"/>
      <c r="B202" s="699"/>
      <c r="C202" s="574"/>
      <c r="D202" s="589" t="s">
        <v>153</v>
      </c>
      <c r="E202" s="281" t="s">
        <v>696</v>
      </c>
      <c r="F202" s="574"/>
      <c r="G202" s="44" t="s">
        <v>697</v>
      </c>
      <c r="H202" s="117" t="s">
        <v>32</v>
      </c>
      <c r="I202" s="117"/>
      <c r="J202" s="117"/>
      <c r="K202" s="268" t="s">
        <v>45</v>
      </c>
      <c r="L202" s="95">
        <v>45</v>
      </c>
      <c r="M202" s="95">
        <v>5</v>
      </c>
      <c r="N202" s="231">
        <v>5</v>
      </c>
      <c r="O202" s="95" t="s">
        <v>35</v>
      </c>
      <c r="P202" s="131">
        <v>40</v>
      </c>
      <c r="Q202" s="95">
        <v>0</v>
      </c>
      <c r="R202" s="194" t="s">
        <v>167</v>
      </c>
      <c r="S202" s="42" t="s">
        <v>32</v>
      </c>
      <c r="T202" s="42">
        <v>51</v>
      </c>
      <c r="U202" s="42" t="s">
        <v>32</v>
      </c>
      <c r="V202" s="131" t="s">
        <v>32</v>
      </c>
      <c r="W202" s="131" t="s">
        <v>32</v>
      </c>
      <c r="X202" s="95" t="s">
        <v>32</v>
      </c>
      <c r="Y202" s="131">
        <v>50</v>
      </c>
      <c r="Z202" s="131">
        <v>82</v>
      </c>
      <c r="AA202" s="131">
        <v>45</v>
      </c>
      <c r="AB202" s="131">
        <v>56</v>
      </c>
      <c r="AC202" s="42" t="s">
        <v>34</v>
      </c>
      <c r="AD202" s="93" t="s">
        <v>668</v>
      </c>
      <c r="AE202" s="193" t="s">
        <v>669</v>
      </c>
      <c r="AF202" s="272" t="s">
        <v>32</v>
      </c>
      <c r="AG202" s="276" t="s">
        <v>32</v>
      </c>
      <c r="AH202" s="117" t="s">
        <v>168</v>
      </c>
      <c r="AI202" s="93" t="s">
        <v>698</v>
      </c>
    </row>
    <row r="203" spans="1:35" s="112" customFormat="1" ht="63">
      <c r="A203" s="77"/>
      <c r="B203" s="700"/>
      <c r="C203" s="575"/>
      <c r="D203" s="590"/>
      <c r="E203" s="279" t="s">
        <v>699</v>
      </c>
      <c r="F203" s="575"/>
      <c r="G203" s="44" t="s">
        <v>700</v>
      </c>
      <c r="H203" s="282"/>
      <c r="I203" s="57"/>
      <c r="J203" s="117"/>
      <c r="K203" s="268" t="s">
        <v>45</v>
      </c>
      <c r="L203" s="95">
        <v>1</v>
      </c>
      <c r="M203" s="36" t="s">
        <v>32</v>
      </c>
      <c r="N203" s="42" t="s">
        <v>32</v>
      </c>
      <c r="O203" s="42" t="s">
        <v>32</v>
      </c>
      <c r="P203" s="36">
        <v>1</v>
      </c>
      <c r="Q203" s="36">
        <v>0</v>
      </c>
      <c r="R203" s="194" t="s">
        <v>167</v>
      </c>
      <c r="S203" s="42" t="s">
        <v>32</v>
      </c>
      <c r="T203" s="42" t="s">
        <v>32</v>
      </c>
      <c r="U203" s="42" t="s">
        <v>32</v>
      </c>
      <c r="V203" s="131" t="s">
        <v>32</v>
      </c>
      <c r="W203" s="131" t="s">
        <v>32</v>
      </c>
      <c r="X203" s="42" t="s">
        <v>32</v>
      </c>
      <c r="Y203" s="131">
        <v>1</v>
      </c>
      <c r="Z203" s="131">
        <v>12</v>
      </c>
      <c r="AA203" s="131">
        <v>1</v>
      </c>
      <c r="AB203" s="131">
        <v>0</v>
      </c>
      <c r="AC203" s="42" t="s">
        <v>167</v>
      </c>
      <c r="AD203" s="39" t="s">
        <v>668</v>
      </c>
      <c r="AE203" s="39" t="s">
        <v>675</v>
      </c>
      <c r="AF203" s="283">
        <v>600000</v>
      </c>
      <c r="AG203" s="39"/>
      <c r="AH203" s="57">
        <v>36</v>
      </c>
      <c r="AI203" s="44" t="s">
        <v>701</v>
      </c>
    </row>
    <row r="204" spans="1:37" ht="78.75" customHeight="1">
      <c r="A204" s="314"/>
      <c r="B204" s="608" t="s">
        <v>884</v>
      </c>
      <c r="C204" s="578" t="s">
        <v>885</v>
      </c>
      <c r="D204" s="590"/>
      <c r="E204" s="78" t="s">
        <v>886</v>
      </c>
      <c r="F204" s="573" t="s">
        <v>877</v>
      </c>
      <c r="G204" s="39" t="s">
        <v>887</v>
      </c>
      <c r="H204" s="68" t="s">
        <v>32</v>
      </c>
      <c r="I204" s="18"/>
      <c r="J204" s="18"/>
      <c r="K204" s="18" t="s">
        <v>45</v>
      </c>
      <c r="L204" s="56">
        <v>1280</v>
      </c>
      <c r="M204" s="56">
        <v>350</v>
      </c>
      <c r="N204" s="56">
        <v>782</v>
      </c>
      <c r="O204" s="56" t="s">
        <v>34</v>
      </c>
      <c r="P204" s="56">
        <v>350</v>
      </c>
      <c r="Q204" s="56">
        <v>433</v>
      </c>
      <c r="R204" s="56" t="s">
        <v>34</v>
      </c>
      <c r="S204" s="56">
        <v>350</v>
      </c>
      <c r="T204" s="56">
        <v>412</v>
      </c>
      <c r="U204" s="56" t="s">
        <v>34</v>
      </c>
      <c r="V204" s="56">
        <v>230</v>
      </c>
      <c r="W204" s="56">
        <v>497</v>
      </c>
      <c r="X204" s="56" t="s">
        <v>34</v>
      </c>
      <c r="Y204" s="56">
        <v>1200</v>
      </c>
      <c r="Z204" s="56">
        <v>1973</v>
      </c>
      <c r="AA204" s="56">
        <f>V204+S204+P204+M204</f>
        <v>1280</v>
      </c>
      <c r="AB204" s="56">
        <v>2124</v>
      </c>
      <c r="AC204" s="56" t="s">
        <v>34</v>
      </c>
      <c r="AD204" s="43" t="s">
        <v>879</v>
      </c>
      <c r="AE204" s="29" t="s">
        <v>824</v>
      </c>
      <c r="AF204" s="29" t="s">
        <v>850</v>
      </c>
      <c r="AG204" s="50" t="s">
        <v>32</v>
      </c>
      <c r="AH204" s="29" t="s">
        <v>168</v>
      </c>
      <c r="AI204" s="44" t="s">
        <v>888</v>
      </c>
      <c r="AJ204" s="30"/>
      <c r="AK204" s="30"/>
    </row>
    <row r="205" spans="1:37" ht="70.5" customHeight="1">
      <c r="A205" s="315"/>
      <c r="B205" s="610"/>
      <c r="C205" s="579"/>
      <c r="D205" s="591"/>
      <c r="E205" s="78" t="s">
        <v>889</v>
      </c>
      <c r="F205" s="575"/>
      <c r="G205" s="39" t="s">
        <v>890</v>
      </c>
      <c r="H205" s="68" t="s">
        <v>32</v>
      </c>
      <c r="I205" s="68"/>
      <c r="J205" s="68"/>
      <c r="K205" s="68" t="s">
        <v>45</v>
      </c>
      <c r="L205" s="56">
        <v>16</v>
      </c>
      <c r="M205" s="56">
        <v>4</v>
      </c>
      <c r="N205" s="56">
        <v>11</v>
      </c>
      <c r="O205" s="56" t="s">
        <v>34</v>
      </c>
      <c r="P205" s="56">
        <v>4</v>
      </c>
      <c r="Q205" s="56">
        <v>4</v>
      </c>
      <c r="R205" s="56" t="s">
        <v>34</v>
      </c>
      <c r="S205" s="56">
        <v>4</v>
      </c>
      <c r="T205" s="56">
        <v>10</v>
      </c>
      <c r="U205" s="56" t="s">
        <v>34</v>
      </c>
      <c r="V205" s="56">
        <v>4</v>
      </c>
      <c r="W205" s="56">
        <v>4</v>
      </c>
      <c r="X205" s="56" t="s">
        <v>34</v>
      </c>
      <c r="Y205" s="56">
        <v>8</v>
      </c>
      <c r="Z205" s="56">
        <v>14</v>
      </c>
      <c r="AA205" s="56">
        <f>V205+S205+P205+M205</f>
        <v>16</v>
      </c>
      <c r="AB205" s="56">
        <v>29</v>
      </c>
      <c r="AC205" s="56" t="s">
        <v>34</v>
      </c>
      <c r="AD205" s="43" t="s">
        <v>879</v>
      </c>
      <c r="AE205" s="29" t="s">
        <v>824</v>
      </c>
      <c r="AF205" s="29" t="s">
        <v>850</v>
      </c>
      <c r="AG205" s="50" t="s">
        <v>32</v>
      </c>
      <c r="AH205" s="29" t="s">
        <v>168</v>
      </c>
      <c r="AI205" s="44" t="s">
        <v>891</v>
      </c>
      <c r="AJ205" s="30"/>
      <c r="AK205" s="30"/>
    </row>
    <row r="206" spans="1:37" ht="70.5" customHeight="1">
      <c r="A206" s="315"/>
      <c r="B206" s="183"/>
      <c r="C206" s="617" t="s">
        <v>152</v>
      </c>
      <c r="D206" s="652" t="s">
        <v>153</v>
      </c>
      <c r="E206" s="617" t="s">
        <v>923</v>
      </c>
      <c r="F206" s="617" t="s">
        <v>911</v>
      </c>
      <c r="G206" s="325" t="s">
        <v>212</v>
      </c>
      <c r="H206" s="62"/>
      <c r="I206" s="68"/>
      <c r="J206" s="68"/>
      <c r="K206" s="44" t="s">
        <v>45</v>
      </c>
      <c r="L206" s="322">
        <v>12</v>
      </c>
      <c r="M206" s="42">
        <v>3</v>
      </c>
      <c r="N206" s="42">
        <v>3</v>
      </c>
      <c r="O206" s="337" t="s">
        <v>35</v>
      </c>
      <c r="P206" s="42">
        <v>3</v>
      </c>
      <c r="Q206" s="42">
        <v>3</v>
      </c>
      <c r="R206" s="337" t="s">
        <v>35</v>
      </c>
      <c r="S206" s="42">
        <v>3</v>
      </c>
      <c r="T206" s="42">
        <v>3</v>
      </c>
      <c r="U206" s="337" t="s">
        <v>35</v>
      </c>
      <c r="V206" s="42">
        <v>3</v>
      </c>
      <c r="W206" s="42">
        <v>3</v>
      </c>
      <c r="X206" s="337" t="s">
        <v>35</v>
      </c>
      <c r="Y206" s="322">
        <v>12</v>
      </c>
      <c r="Z206" s="322">
        <v>13</v>
      </c>
      <c r="AA206" s="322">
        <v>12</v>
      </c>
      <c r="AB206" s="322">
        <v>12</v>
      </c>
      <c r="AC206" s="337" t="s">
        <v>35</v>
      </c>
      <c r="AD206" s="324" t="s">
        <v>207</v>
      </c>
      <c r="AE206" s="324" t="s">
        <v>180</v>
      </c>
      <c r="AF206" s="328" t="s">
        <v>181</v>
      </c>
      <c r="AG206" s="324" t="s">
        <v>32</v>
      </c>
      <c r="AH206" s="324" t="s">
        <v>174</v>
      </c>
      <c r="AI206" s="319" t="s">
        <v>924</v>
      </c>
      <c r="AJ206" s="44"/>
      <c r="AK206" s="44"/>
    </row>
    <row r="207" spans="1:37" ht="70.5" customHeight="1">
      <c r="A207" s="315"/>
      <c r="B207" s="183"/>
      <c r="C207" s="617"/>
      <c r="D207" s="652"/>
      <c r="E207" s="617"/>
      <c r="F207" s="617"/>
      <c r="G207" s="334" t="s">
        <v>213</v>
      </c>
      <c r="H207" s="62"/>
      <c r="I207" s="68"/>
      <c r="J207" s="68"/>
      <c r="K207" s="44" t="s">
        <v>45</v>
      </c>
      <c r="L207" s="322">
        <v>185</v>
      </c>
      <c r="M207" s="42">
        <v>60</v>
      </c>
      <c r="N207" s="42">
        <v>83</v>
      </c>
      <c r="O207" s="337" t="s">
        <v>35</v>
      </c>
      <c r="P207" s="42">
        <v>60</v>
      </c>
      <c r="Q207" s="42">
        <v>85</v>
      </c>
      <c r="R207" s="337" t="s">
        <v>35</v>
      </c>
      <c r="S207" s="42">
        <v>60</v>
      </c>
      <c r="T207" s="42">
        <v>66</v>
      </c>
      <c r="U207" s="337" t="s">
        <v>35</v>
      </c>
      <c r="V207" s="42">
        <v>5</v>
      </c>
      <c r="W207" s="42">
        <v>20</v>
      </c>
      <c r="X207" s="337" t="s">
        <v>35</v>
      </c>
      <c r="Y207" s="42">
        <v>240</v>
      </c>
      <c r="Z207" s="42">
        <v>361</v>
      </c>
      <c r="AA207" s="322">
        <v>185</v>
      </c>
      <c r="AB207" s="34">
        <v>239</v>
      </c>
      <c r="AC207" s="337" t="s">
        <v>35</v>
      </c>
      <c r="AD207" s="346" t="s">
        <v>207</v>
      </c>
      <c r="AE207" s="324" t="s">
        <v>180</v>
      </c>
      <c r="AF207" s="328">
        <v>800000</v>
      </c>
      <c r="AG207" s="323" t="s">
        <v>38</v>
      </c>
      <c r="AH207" s="324" t="s">
        <v>174</v>
      </c>
      <c r="AI207" s="319" t="s">
        <v>924</v>
      </c>
      <c r="AJ207" s="44"/>
      <c r="AK207" s="44"/>
    </row>
    <row r="208" spans="1:37" ht="70.5" customHeight="1">
      <c r="A208" s="315"/>
      <c r="B208" s="183"/>
      <c r="C208" s="617"/>
      <c r="D208" s="652"/>
      <c r="E208" s="617"/>
      <c r="F208" s="617"/>
      <c r="G208" s="334" t="s">
        <v>925</v>
      </c>
      <c r="H208" s="62"/>
      <c r="I208" s="68"/>
      <c r="J208" s="68"/>
      <c r="K208" s="44" t="s">
        <v>45</v>
      </c>
      <c r="L208" s="322">
        <v>2</v>
      </c>
      <c r="M208" s="42">
        <v>1</v>
      </c>
      <c r="N208" s="42">
        <v>1</v>
      </c>
      <c r="O208" s="337" t="s">
        <v>35</v>
      </c>
      <c r="P208" s="42" t="s">
        <v>32</v>
      </c>
      <c r="Q208" s="42" t="s">
        <v>32</v>
      </c>
      <c r="R208" s="42" t="s">
        <v>32</v>
      </c>
      <c r="S208" s="42">
        <v>1</v>
      </c>
      <c r="T208" s="42">
        <v>5</v>
      </c>
      <c r="U208" s="337" t="s">
        <v>35</v>
      </c>
      <c r="V208" s="42" t="s">
        <v>32</v>
      </c>
      <c r="W208" s="42" t="s">
        <v>32</v>
      </c>
      <c r="X208" s="42" t="s">
        <v>32</v>
      </c>
      <c r="Y208" s="331" t="s">
        <v>32</v>
      </c>
      <c r="Z208" s="331" t="s">
        <v>32</v>
      </c>
      <c r="AA208" s="322">
        <v>2</v>
      </c>
      <c r="AB208" s="42">
        <v>6</v>
      </c>
      <c r="AC208" s="337" t="s">
        <v>35</v>
      </c>
      <c r="AD208" s="327" t="s">
        <v>906</v>
      </c>
      <c r="AE208" s="324" t="s">
        <v>180</v>
      </c>
      <c r="AF208" s="328" t="s">
        <v>181</v>
      </c>
      <c r="AG208" s="347" t="s">
        <v>32</v>
      </c>
      <c r="AH208" s="324" t="s">
        <v>209</v>
      </c>
      <c r="AI208" s="319" t="s">
        <v>274</v>
      </c>
      <c r="AJ208" s="44"/>
      <c r="AK208" s="44"/>
    </row>
    <row r="209" spans="1:37" ht="70.5" customHeight="1">
      <c r="A209" s="315"/>
      <c r="B209" s="183"/>
      <c r="C209" s="352" t="s">
        <v>935</v>
      </c>
      <c r="D209" s="42" t="s">
        <v>936</v>
      </c>
      <c r="E209" s="617"/>
      <c r="F209" s="617"/>
      <c r="G209" s="348" t="s">
        <v>926</v>
      </c>
      <c r="H209" s="62"/>
      <c r="I209" s="68"/>
      <c r="J209" s="68"/>
      <c r="K209" s="44" t="s">
        <v>41</v>
      </c>
      <c r="L209" s="71">
        <v>44012</v>
      </c>
      <c r="M209" s="42" t="s">
        <v>32</v>
      </c>
      <c r="N209" s="42" t="s">
        <v>32</v>
      </c>
      <c r="O209" s="42" t="s">
        <v>32</v>
      </c>
      <c r="P209" s="42" t="s">
        <v>32</v>
      </c>
      <c r="Q209" s="42" t="s">
        <v>32</v>
      </c>
      <c r="R209" s="42" t="s">
        <v>32</v>
      </c>
      <c r="S209" s="42" t="s">
        <v>32</v>
      </c>
      <c r="T209" s="42" t="s">
        <v>32</v>
      </c>
      <c r="U209" s="42" t="s">
        <v>32</v>
      </c>
      <c r="V209" s="71">
        <v>44012</v>
      </c>
      <c r="W209" s="71">
        <v>44012</v>
      </c>
      <c r="X209" s="322" t="s">
        <v>34</v>
      </c>
      <c r="Y209" s="331" t="s">
        <v>32</v>
      </c>
      <c r="Z209" s="331" t="s">
        <v>32</v>
      </c>
      <c r="AA209" s="71">
        <v>44012</v>
      </c>
      <c r="AB209" s="71">
        <v>44012</v>
      </c>
      <c r="AC209" s="322" t="s">
        <v>34</v>
      </c>
      <c r="AD209" s="346" t="s">
        <v>207</v>
      </c>
      <c r="AE209" s="324" t="s">
        <v>180</v>
      </c>
      <c r="AF209" s="328">
        <v>150000</v>
      </c>
      <c r="AG209" s="323" t="s">
        <v>38</v>
      </c>
      <c r="AH209" s="324" t="s">
        <v>174</v>
      </c>
      <c r="AI209" s="319" t="s">
        <v>183</v>
      </c>
      <c r="AJ209" s="44"/>
      <c r="AK209" s="44"/>
    </row>
    <row r="210" spans="1:37" ht="70.5" customHeight="1">
      <c r="A210" s="315"/>
      <c r="B210" s="183"/>
      <c r="C210" s="692" t="s">
        <v>165</v>
      </c>
      <c r="D210" s="652" t="s">
        <v>166</v>
      </c>
      <c r="E210" s="617" t="s">
        <v>918</v>
      </c>
      <c r="F210" s="617" t="s">
        <v>919</v>
      </c>
      <c r="G210" s="334" t="s">
        <v>927</v>
      </c>
      <c r="H210" s="62"/>
      <c r="I210" s="68"/>
      <c r="J210" s="68"/>
      <c r="K210" s="44" t="s">
        <v>45</v>
      </c>
      <c r="L210" s="42">
        <v>1</v>
      </c>
      <c r="M210" s="42">
        <v>1</v>
      </c>
      <c r="N210" s="337" t="s">
        <v>35</v>
      </c>
      <c r="O210" s="42" t="s">
        <v>32</v>
      </c>
      <c r="P210" s="42" t="s">
        <v>32</v>
      </c>
      <c r="Q210" s="42" t="s">
        <v>32</v>
      </c>
      <c r="R210" s="42" t="s">
        <v>32</v>
      </c>
      <c r="S210" s="42" t="s">
        <v>32</v>
      </c>
      <c r="T210" s="42" t="s">
        <v>32</v>
      </c>
      <c r="U210" s="42" t="s">
        <v>32</v>
      </c>
      <c r="V210" s="42" t="s">
        <v>32</v>
      </c>
      <c r="W210" s="42" t="s">
        <v>32</v>
      </c>
      <c r="X210" s="331" t="s">
        <v>32</v>
      </c>
      <c r="Y210" s="331" t="s">
        <v>32</v>
      </c>
      <c r="Z210" s="331" t="s">
        <v>32</v>
      </c>
      <c r="AA210" s="42">
        <v>1</v>
      </c>
      <c r="AB210" s="42">
        <v>1</v>
      </c>
      <c r="AC210" s="337" t="s">
        <v>35</v>
      </c>
      <c r="AD210" s="324" t="s">
        <v>189</v>
      </c>
      <c r="AE210" s="324" t="s">
        <v>180</v>
      </c>
      <c r="AF210" s="328" t="s">
        <v>181</v>
      </c>
      <c r="AG210" s="344" t="s">
        <v>32</v>
      </c>
      <c r="AH210" s="344" t="s">
        <v>174</v>
      </c>
      <c r="AI210" s="319" t="s">
        <v>274</v>
      </c>
      <c r="AJ210" s="44"/>
      <c r="AK210" s="44"/>
    </row>
    <row r="211" spans="1:37" ht="70.5" customHeight="1">
      <c r="A211" s="315"/>
      <c r="B211" s="183"/>
      <c r="C211" s="692"/>
      <c r="D211" s="652"/>
      <c r="E211" s="617"/>
      <c r="F211" s="617"/>
      <c r="G211" s="319" t="s">
        <v>928</v>
      </c>
      <c r="H211" s="62"/>
      <c r="I211" s="68"/>
      <c r="J211" s="68"/>
      <c r="K211" s="44" t="s">
        <v>41</v>
      </c>
      <c r="L211" s="71">
        <v>44012</v>
      </c>
      <c r="M211" s="42" t="s">
        <v>32</v>
      </c>
      <c r="N211" s="42" t="s">
        <v>32</v>
      </c>
      <c r="O211" s="42" t="s">
        <v>32</v>
      </c>
      <c r="P211" s="42" t="s">
        <v>32</v>
      </c>
      <c r="Q211" s="42" t="s">
        <v>32</v>
      </c>
      <c r="R211" s="42" t="s">
        <v>32</v>
      </c>
      <c r="S211" s="42" t="s">
        <v>32</v>
      </c>
      <c r="T211" s="42" t="s">
        <v>32</v>
      </c>
      <c r="U211" s="42" t="s">
        <v>32</v>
      </c>
      <c r="V211" s="71">
        <v>44012</v>
      </c>
      <c r="W211" s="71">
        <v>43980</v>
      </c>
      <c r="X211" s="322" t="s">
        <v>34</v>
      </c>
      <c r="Y211" s="331" t="s">
        <v>32</v>
      </c>
      <c r="Z211" s="331" t="s">
        <v>32</v>
      </c>
      <c r="AA211" s="71">
        <v>44012</v>
      </c>
      <c r="AB211" s="71">
        <v>43980</v>
      </c>
      <c r="AC211" s="322" t="s">
        <v>34</v>
      </c>
      <c r="AD211" s="44" t="s">
        <v>192</v>
      </c>
      <c r="AE211" s="324" t="s">
        <v>180</v>
      </c>
      <c r="AF211" s="328" t="s">
        <v>181</v>
      </c>
      <c r="AG211" s="344" t="s">
        <v>32</v>
      </c>
      <c r="AH211" s="44"/>
      <c r="AI211" s="319" t="s">
        <v>42</v>
      </c>
      <c r="AJ211" s="44"/>
      <c r="AK211" s="44"/>
    </row>
    <row r="212" spans="1:37" ht="70.5" customHeight="1">
      <c r="A212" s="315"/>
      <c r="B212" s="183"/>
      <c r="C212" s="692"/>
      <c r="D212" s="652"/>
      <c r="E212" s="617"/>
      <c r="F212" s="617"/>
      <c r="G212" s="319" t="s">
        <v>929</v>
      </c>
      <c r="H212" s="62"/>
      <c r="I212" s="68"/>
      <c r="J212" s="68"/>
      <c r="K212" s="44" t="s">
        <v>41</v>
      </c>
      <c r="L212" s="71">
        <v>44012</v>
      </c>
      <c r="M212" s="42" t="s">
        <v>32</v>
      </c>
      <c r="N212" s="42" t="s">
        <v>32</v>
      </c>
      <c r="O212" s="42" t="s">
        <v>32</v>
      </c>
      <c r="P212" s="42" t="s">
        <v>32</v>
      </c>
      <c r="Q212" s="42" t="s">
        <v>32</v>
      </c>
      <c r="R212" s="42" t="s">
        <v>32</v>
      </c>
      <c r="S212" s="42" t="s">
        <v>32</v>
      </c>
      <c r="T212" s="42" t="s">
        <v>32</v>
      </c>
      <c r="U212" s="42" t="s">
        <v>32</v>
      </c>
      <c r="V212" s="71">
        <v>44012</v>
      </c>
      <c r="W212" s="71">
        <v>43980</v>
      </c>
      <c r="X212" s="322" t="s">
        <v>34</v>
      </c>
      <c r="Y212" s="331" t="s">
        <v>32</v>
      </c>
      <c r="Z212" s="331" t="s">
        <v>32</v>
      </c>
      <c r="AA212" s="71">
        <v>44012</v>
      </c>
      <c r="AB212" s="71">
        <v>43980</v>
      </c>
      <c r="AC212" s="322" t="s">
        <v>34</v>
      </c>
      <c r="AD212" s="44" t="s">
        <v>192</v>
      </c>
      <c r="AE212" s="324" t="s">
        <v>180</v>
      </c>
      <c r="AF212" s="328" t="s">
        <v>181</v>
      </c>
      <c r="AG212" s="344" t="s">
        <v>32</v>
      </c>
      <c r="AH212" s="44" t="s">
        <v>930</v>
      </c>
      <c r="AI212" s="319" t="s">
        <v>42</v>
      </c>
      <c r="AJ212" s="44"/>
      <c r="AK212" s="44"/>
    </row>
    <row r="213" spans="1:37" ht="70.5" customHeight="1">
      <c r="A213" s="315"/>
      <c r="B213" s="183"/>
      <c r="C213" s="692"/>
      <c r="D213" s="652"/>
      <c r="E213" s="617"/>
      <c r="F213" s="617"/>
      <c r="G213" s="349" t="s">
        <v>931</v>
      </c>
      <c r="H213" s="62"/>
      <c r="I213" s="68"/>
      <c r="J213" s="68"/>
      <c r="K213" s="44" t="s">
        <v>45</v>
      </c>
      <c r="L213" s="322">
        <v>1</v>
      </c>
      <c r="M213" s="42" t="s">
        <v>32</v>
      </c>
      <c r="N213" s="42" t="s">
        <v>32</v>
      </c>
      <c r="O213" s="42" t="s">
        <v>32</v>
      </c>
      <c r="P213" s="42">
        <v>1</v>
      </c>
      <c r="Q213" s="42">
        <v>1</v>
      </c>
      <c r="R213" s="337" t="s">
        <v>35</v>
      </c>
      <c r="S213" s="42" t="s">
        <v>32</v>
      </c>
      <c r="T213" s="42" t="s">
        <v>32</v>
      </c>
      <c r="U213" s="42" t="s">
        <v>32</v>
      </c>
      <c r="V213" s="322" t="s">
        <v>32</v>
      </c>
      <c r="W213" s="322" t="s">
        <v>32</v>
      </c>
      <c r="X213" s="322" t="s">
        <v>32</v>
      </c>
      <c r="Y213" s="42">
        <v>1</v>
      </c>
      <c r="Z213" s="42">
        <v>1</v>
      </c>
      <c r="AA213" s="42">
        <v>1</v>
      </c>
      <c r="AB213" s="42">
        <v>1</v>
      </c>
      <c r="AC213" s="322" t="s">
        <v>34</v>
      </c>
      <c r="AD213" s="44" t="s">
        <v>192</v>
      </c>
      <c r="AE213" s="324" t="s">
        <v>180</v>
      </c>
      <c r="AF213" s="328" t="s">
        <v>181</v>
      </c>
      <c r="AG213" s="344" t="s">
        <v>32</v>
      </c>
      <c r="AH213" s="344" t="s">
        <v>174</v>
      </c>
      <c r="AI213" s="319" t="s">
        <v>274</v>
      </c>
      <c r="AJ213" s="44"/>
      <c r="AK213" s="44"/>
    </row>
    <row r="214" spans="3:37" s="20" customFormat="1" ht="50.25" customHeight="1">
      <c r="C214" s="692"/>
      <c r="D214" s="652"/>
      <c r="E214" s="617"/>
      <c r="F214" s="617"/>
      <c r="G214" s="349" t="s">
        <v>932</v>
      </c>
      <c r="H214" s="62"/>
      <c r="I214" s="68"/>
      <c r="J214" s="68"/>
      <c r="K214" s="44" t="s">
        <v>41</v>
      </c>
      <c r="L214" s="71">
        <v>43920</v>
      </c>
      <c r="M214" s="42" t="s">
        <v>32</v>
      </c>
      <c r="N214" s="42" t="s">
        <v>32</v>
      </c>
      <c r="O214" s="42" t="s">
        <v>32</v>
      </c>
      <c r="P214" s="42" t="s">
        <v>32</v>
      </c>
      <c r="Q214" s="42" t="s">
        <v>32</v>
      </c>
      <c r="R214" s="42" t="s">
        <v>32</v>
      </c>
      <c r="S214" s="71">
        <v>43920</v>
      </c>
      <c r="T214" s="71">
        <v>43907</v>
      </c>
      <c r="U214" s="322" t="s">
        <v>34</v>
      </c>
      <c r="V214" s="71" t="s">
        <v>32</v>
      </c>
      <c r="W214" s="322" t="s">
        <v>32</v>
      </c>
      <c r="X214" s="322" t="s">
        <v>32</v>
      </c>
      <c r="Y214" s="34">
        <v>43554</v>
      </c>
      <c r="Z214" s="34">
        <v>43530</v>
      </c>
      <c r="AA214" s="71">
        <v>43920</v>
      </c>
      <c r="AB214" s="71">
        <v>43907</v>
      </c>
      <c r="AC214" s="322" t="s">
        <v>34</v>
      </c>
      <c r="AD214" s="44" t="s">
        <v>192</v>
      </c>
      <c r="AE214" s="324" t="s">
        <v>180</v>
      </c>
      <c r="AF214" s="328" t="s">
        <v>181</v>
      </c>
      <c r="AG214" s="344" t="s">
        <v>32</v>
      </c>
      <c r="AH214" s="344" t="s">
        <v>174</v>
      </c>
      <c r="AI214" s="319" t="s">
        <v>42</v>
      </c>
      <c r="AJ214" s="44"/>
      <c r="AK214" s="44"/>
    </row>
    <row r="215" spans="3:37" s="20" customFormat="1" ht="79.5" customHeight="1">
      <c r="C215" s="350" t="s">
        <v>935</v>
      </c>
      <c r="D215" s="353" t="s">
        <v>936</v>
      </c>
      <c r="E215" s="350" t="s">
        <v>923</v>
      </c>
      <c r="F215" s="350" t="s">
        <v>911</v>
      </c>
      <c r="G215" s="319" t="s">
        <v>933</v>
      </c>
      <c r="H215" s="33"/>
      <c r="I215" s="33"/>
      <c r="J215" s="33"/>
      <c r="K215" s="44" t="s">
        <v>33</v>
      </c>
      <c r="L215" s="331">
        <v>0.9</v>
      </c>
      <c r="M215" s="331">
        <v>0.9</v>
      </c>
      <c r="N215" s="322" t="s">
        <v>35</v>
      </c>
      <c r="O215" s="351" t="s">
        <v>32</v>
      </c>
      <c r="P215" s="331">
        <v>0.9</v>
      </c>
      <c r="Q215" s="331">
        <v>0.9</v>
      </c>
      <c r="R215" s="351" t="s">
        <v>32</v>
      </c>
      <c r="S215" s="331">
        <v>0.9</v>
      </c>
      <c r="T215" s="331">
        <v>0.9</v>
      </c>
      <c r="U215" s="322" t="s">
        <v>35</v>
      </c>
      <c r="V215" s="351" t="s">
        <v>32</v>
      </c>
      <c r="W215" s="351" t="s">
        <v>32</v>
      </c>
      <c r="X215" s="351" t="s">
        <v>167</v>
      </c>
      <c r="Y215" s="331">
        <v>0.9</v>
      </c>
      <c r="Z215" s="331">
        <v>0.9</v>
      </c>
      <c r="AA215" s="331">
        <v>0.9</v>
      </c>
      <c r="AB215" s="331">
        <v>0.9</v>
      </c>
      <c r="AC215" s="322" t="s">
        <v>35</v>
      </c>
      <c r="AD215" s="44" t="s">
        <v>192</v>
      </c>
      <c r="AE215" s="324" t="s">
        <v>180</v>
      </c>
      <c r="AF215" s="328" t="s">
        <v>181</v>
      </c>
      <c r="AG215" s="344" t="s">
        <v>32</v>
      </c>
      <c r="AH215" s="344" t="s">
        <v>174</v>
      </c>
      <c r="AI215" s="319" t="s">
        <v>934</v>
      </c>
      <c r="AJ215" s="44"/>
      <c r="AK215" s="44"/>
    </row>
    <row r="216" spans="1:36" s="20" customFormat="1" ht="50.25" customHeight="1">
      <c r="A216" s="596" t="s">
        <v>521</v>
      </c>
      <c r="B216" s="596"/>
      <c r="C216" s="596"/>
      <c r="D216" s="596"/>
      <c r="E216" s="596"/>
      <c r="F216" s="596"/>
      <c r="G216" s="596"/>
      <c r="H216" s="596"/>
      <c r="I216" s="596"/>
      <c r="J216" s="596"/>
      <c r="K216" s="596"/>
      <c r="L216" s="596"/>
      <c r="M216" s="596"/>
      <c r="N216" s="596"/>
      <c r="O216" s="596"/>
      <c r="P216" s="596"/>
      <c r="Q216" s="596"/>
      <c r="R216" s="596"/>
      <c r="S216" s="596"/>
      <c r="T216" s="596"/>
      <c r="U216" s="596"/>
      <c r="V216" s="596"/>
      <c r="W216" s="596"/>
      <c r="X216" s="596"/>
      <c r="Y216" s="596"/>
      <c r="Z216" s="596"/>
      <c r="AA216" s="596"/>
      <c r="AB216" s="596"/>
      <c r="AC216" s="596"/>
      <c r="AD216" s="596"/>
      <c r="AE216" s="596"/>
      <c r="AF216" s="596"/>
      <c r="AG216" s="596"/>
      <c r="AH216" s="596"/>
      <c r="AI216" s="596"/>
      <c r="AJ216" s="597"/>
    </row>
    <row r="217" spans="1:37" s="152" customFormat="1" ht="74.25" customHeight="1">
      <c r="A217" s="598"/>
      <c r="B217" s="599" t="s">
        <v>169</v>
      </c>
      <c r="C217" s="601" t="s">
        <v>170</v>
      </c>
      <c r="D217" s="603" t="s">
        <v>171</v>
      </c>
      <c r="E217" s="601" t="s">
        <v>522</v>
      </c>
      <c r="F217" s="601" t="s">
        <v>523</v>
      </c>
      <c r="G217" s="44" t="s">
        <v>524</v>
      </c>
      <c r="H217" s="68" t="s">
        <v>525</v>
      </c>
      <c r="I217" s="41">
        <v>1</v>
      </c>
      <c r="J217" s="68" t="s">
        <v>32</v>
      </c>
      <c r="K217" s="68" t="s">
        <v>33</v>
      </c>
      <c r="L217" s="38">
        <v>1</v>
      </c>
      <c r="M217" s="38">
        <v>1</v>
      </c>
      <c r="N217" s="38">
        <v>1</v>
      </c>
      <c r="O217" s="38" t="s">
        <v>34</v>
      </c>
      <c r="P217" s="38">
        <v>1</v>
      </c>
      <c r="Q217" s="38">
        <v>1</v>
      </c>
      <c r="R217" s="38" t="s">
        <v>34</v>
      </c>
      <c r="S217" s="38">
        <v>1</v>
      </c>
      <c r="T217" s="38">
        <v>1</v>
      </c>
      <c r="U217" s="38" t="s">
        <v>34</v>
      </c>
      <c r="V217" s="38">
        <v>1</v>
      </c>
      <c r="W217" s="38">
        <v>1</v>
      </c>
      <c r="X217" s="38" t="s">
        <v>34</v>
      </c>
      <c r="Y217" s="38">
        <v>1</v>
      </c>
      <c r="Z217" s="38">
        <v>1</v>
      </c>
      <c r="AA217" s="38">
        <v>1</v>
      </c>
      <c r="AB217" s="38">
        <v>1</v>
      </c>
      <c r="AC217" s="38" t="s">
        <v>34</v>
      </c>
      <c r="AD217" s="44" t="s">
        <v>458</v>
      </c>
      <c r="AE217" s="44" t="s">
        <v>398</v>
      </c>
      <c r="AF217" s="110">
        <v>2535422.856428</v>
      </c>
      <c r="AG217" s="123">
        <v>242261185</v>
      </c>
      <c r="AH217" s="44" t="s">
        <v>38</v>
      </c>
      <c r="AI217" s="44" t="s">
        <v>480</v>
      </c>
      <c r="AJ217" s="68" t="s">
        <v>32</v>
      </c>
      <c r="AK217" s="68" t="s">
        <v>32</v>
      </c>
    </row>
    <row r="218" spans="1:37" s="152" customFormat="1" ht="44.25" customHeight="1">
      <c r="A218" s="598"/>
      <c r="B218" s="600"/>
      <c r="C218" s="602"/>
      <c r="D218" s="604"/>
      <c r="E218" s="602"/>
      <c r="F218" s="602"/>
      <c r="G218" s="44" t="s">
        <v>526</v>
      </c>
      <c r="H218" s="68" t="s">
        <v>32</v>
      </c>
      <c r="I218" s="68"/>
      <c r="J218" s="68" t="s">
        <v>32</v>
      </c>
      <c r="K218" s="68" t="s">
        <v>45</v>
      </c>
      <c r="L218" s="42">
        <v>12</v>
      </c>
      <c r="M218" s="42">
        <v>3</v>
      </c>
      <c r="N218" s="42">
        <v>3</v>
      </c>
      <c r="O218" s="38" t="s">
        <v>34</v>
      </c>
      <c r="P218" s="42">
        <v>3</v>
      </c>
      <c r="Q218" s="42">
        <v>3</v>
      </c>
      <c r="R218" s="38" t="s">
        <v>34</v>
      </c>
      <c r="S218" s="42">
        <v>3</v>
      </c>
      <c r="T218" s="42">
        <v>3</v>
      </c>
      <c r="U218" s="38" t="s">
        <v>34</v>
      </c>
      <c r="V218" s="42">
        <v>3</v>
      </c>
      <c r="W218" s="42">
        <v>3</v>
      </c>
      <c r="X218" s="38" t="s">
        <v>34</v>
      </c>
      <c r="Y218" s="42">
        <v>12</v>
      </c>
      <c r="Z218" s="42">
        <v>12</v>
      </c>
      <c r="AA218" s="42">
        <v>12</v>
      </c>
      <c r="AB218" s="42">
        <v>12</v>
      </c>
      <c r="AC218" s="38" t="s">
        <v>34</v>
      </c>
      <c r="AD218" s="44" t="s">
        <v>458</v>
      </c>
      <c r="AE218" s="44" t="s">
        <v>398</v>
      </c>
      <c r="AF218" s="68" t="s">
        <v>32</v>
      </c>
      <c r="AG218" s="68" t="s">
        <v>32</v>
      </c>
      <c r="AH218" s="44" t="s">
        <v>38</v>
      </c>
      <c r="AI218" s="44" t="s">
        <v>423</v>
      </c>
      <c r="AJ218" s="68" t="s">
        <v>32</v>
      </c>
      <c r="AK218" s="68" t="s">
        <v>32</v>
      </c>
    </row>
    <row r="219" spans="1:35" s="152" customFormat="1" ht="54.75" customHeight="1">
      <c r="A219" s="135"/>
      <c r="B219" s="594" t="s">
        <v>169</v>
      </c>
      <c r="C219" s="593" t="s">
        <v>527</v>
      </c>
      <c r="D219" s="595" t="s">
        <v>528</v>
      </c>
      <c r="E219" s="593" t="s">
        <v>529</v>
      </c>
      <c r="F219" s="593" t="s">
        <v>530</v>
      </c>
      <c r="G219" s="91" t="s">
        <v>531</v>
      </c>
      <c r="H219" s="18"/>
      <c r="I219" s="17"/>
      <c r="J219" s="7"/>
      <c r="K219" s="18"/>
      <c r="L219" s="94">
        <v>1</v>
      </c>
      <c r="M219" s="94" t="s">
        <v>32</v>
      </c>
      <c r="N219" s="94" t="s">
        <v>32</v>
      </c>
      <c r="O219" s="94" t="s">
        <v>32</v>
      </c>
      <c r="P219" s="94" t="s">
        <v>32</v>
      </c>
      <c r="Q219" s="94" t="s">
        <v>32</v>
      </c>
      <c r="R219" s="94" t="s">
        <v>32</v>
      </c>
      <c r="S219" s="94">
        <v>1</v>
      </c>
      <c r="T219" s="94">
        <v>1</v>
      </c>
      <c r="U219" s="164" t="s">
        <v>34</v>
      </c>
      <c r="V219" s="94" t="s">
        <v>32</v>
      </c>
      <c r="W219" s="94" t="s">
        <v>32</v>
      </c>
      <c r="X219" s="94" t="s">
        <v>32</v>
      </c>
      <c r="Y219" s="167" t="s">
        <v>32</v>
      </c>
      <c r="Z219" s="167" t="s">
        <v>32</v>
      </c>
      <c r="AA219" s="94">
        <v>1</v>
      </c>
      <c r="AB219" s="94">
        <v>1</v>
      </c>
      <c r="AC219" s="36" t="s">
        <v>34</v>
      </c>
      <c r="AD219" s="44" t="s">
        <v>249</v>
      </c>
      <c r="AE219" s="44" t="s">
        <v>250</v>
      </c>
      <c r="AF219" s="110">
        <v>200000</v>
      </c>
      <c r="AG219" s="228"/>
      <c r="AH219" s="44" t="s">
        <v>156</v>
      </c>
      <c r="AI219" s="93" t="s">
        <v>75</v>
      </c>
    </row>
    <row r="220" spans="1:36" s="152" customFormat="1" ht="54.75" customHeight="1">
      <c r="A220" s="135"/>
      <c r="B220" s="594"/>
      <c r="C220" s="593"/>
      <c r="D220" s="595"/>
      <c r="E220" s="593"/>
      <c r="F220" s="593"/>
      <c r="G220" s="91" t="s">
        <v>937</v>
      </c>
      <c r="H220" s="18"/>
      <c r="I220" s="17"/>
      <c r="J220" s="7"/>
      <c r="K220" s="18" t="s">
        <v>45</v>
      </c>
      <c r="L220" s="94">
        <v>1</v>
      </c>
      <c r="M220" s="94" t="s">
        <v>32</v>
      </c>
      <c r="N220" s="94" t="s">
        <v>32</v>
      </c>
      <c r="O220" s="94" t="s">
        <v>32</v>
      </c>
      <c r="P220" s="94" t="s">
        <v>32</v>
      </c>
      <c r="Q220" s="94" t="s">
        <v>32</v>
      </c>
      <c r="R220" s="94" t="s">
        <v>32</v>
      </c>
      <c r="S220" s="94">
        <v>1</v>
      </c>
      <c r="T220" s="94">
        <v>1</v>
      </c>
      <c r="U220" s="164" t="s">
        <v>34</v>
      </c>
      <c r="V220" s="94" t="s">
        <v>32</v>
      </c>
      <c r="W220" s="94" t="s">
        <v>32</v>
      </c>
      <c r="X220" s="94" t="s">
        <v>32</v>
      </c>
      <c r="Y220" s="167">
        <v>2</v>
      </c>
      <c r="Z220" s="167">
        <v>3</v>
      </c>
      <c r="AA220" s="94">
        <v>1</v>
      </c>
      <c r="AB220" s="94">
        <v>1</v>
      </c>
      <c r="AC220" s="36" t="s">
        <v>34</v>
      </c>
      <c r="AD220" s="44" t="s">
        <v>249</v>
      </c>
      <c r="AE220" s="44" t="s">
        <v>250</v>
      </c>
      <c r="AF220" s="110">
        <v>90000</v>
      </c>
      <c r="AG220" s="228"/>
      <c r="AH220" s="44" t="s">
        <v>156</v>
      </c>
      <c r="AI220" s="93" t="s">
        <v>75</v>
      </c>
      <c r="AJ220" s="152" t="s">
        <v>938</v>
      </c>
    </row>
    <row r="221" spans="1:35" s="152" customFormat="1" ht="59.25" customHeight="1">
      <c r="A221" s="135"/>
      <c r="B221" s="594"/>
      <c r="C221" s="593"/>
      <c r="D221" s="595"/>
      <c r="E221" s="593"/>
      <c r="F221" s="593"/>
      <c r="G221" s="44" t="s">
        <v>532</v>
      </c>
      <c r="H221" s="68" t="s">
        <v>32</v>
      </c>
      <c r="I221" s="35"/>
      <c r="J221" s="44"/>
      <c r="K221" s="68" t="s">
        <v>45</v>
      </c>
      <c r="L221" s="42">
        <v>1</v>
      </c>
      <c r="M221" s="42">
        <v>1</v>
      </c>
      <c r="N221" s="42">
        <v>1</v>
      </c>
      <c r="O221" s="36" t="s">
        <v>34</v>
      </c>
      <c r="P221" s="42" t="s">
        <v>32</v>
      </c>
      <c r="Q221" s="42" t="s">
        <v>32</v>
      </c>
      <c r="R221" s="42" t="s">
        <v>32</v>
      </c>
      <c r="S221" s="42" t="s">
        <v>32</v>
      </c>
      <c r="T221" s="42" t="s">
        <v>32</v>
      </c>
      <c r="U221" s="42" t="s">
        <v>32</v>
      </c>
      <c r="V221" s="42" t="s">
        <v>32</v>
      </c>
      <c r="W221" s="42" t="s">
        <v>32</v>
      </c>
      <c r="X221" s="42" t="s">
        <v>32</v>
      </c>
      <c r="Y221" s="167" t="s">
        <v>32</v>
      </c>
      <c r="Z221" s="167" t="s">
        <v>32</v>
      </c>
      <c r="AA221" s="42">
        <v>1</v>
      </c>
      <c r="AB221" s="42">
        <v>1</v>
      </c>
      <c r="AC221" s="36" t="s">
        <v>34</v>
      </c>
      <c r="AD221" s="44" t="s">
        <v>249</v>
      </c>
      <c r="AE221" s="44" t="s">
        <v>250</v>
      </c>
      <c r="AF221" s="110">
        <v>100000</v>
      </c>
      <c r="AG221" s="44"/>
      <c r="AH221" s="44" t="s">
        <v>156</v>
      </c>
      <c r="AI221" s="93" t="s">
        <v>75</v>
      </c>
    </row>
    <row r="222" spans="1:35" s="152" customFormat="1" ht="67.5" customHeight="1">
      <c r="A222" s="598"/>
      <c r="B222" s="594"/>
      <c r="C222" s="593" t="s">
        <v>527</v>
      </c>
      <c r="D222" s="652" t="s">
        <v>528</v>
      </c>
      <c r="E222" s="593" t="s">
        <v>533</v>
      </c>
      <c r="F222" s="593" t="s">
        <v>534</v>
      </c>
      <c r="G222" s="44" t="s">
        <v>535</v>
      </c>
      <c r="H222" s="68" t="s">
        <v>32</v>
      </c>
      <c r="I222" s="35"/>
      <c r="J222" s="44"/>
      <c r="K222" s="68" t="s">
        <v>41</v>
      </c>
      <c r="L222" s="107">
        <v>43830</v>
      </c>
      <c r="M222" s="164" t="s">
        <v>32</v>
      </c>
      <c r="N222" s="94" t="s">
        <v>32</v>
      </c>
      <c r="O222" s="94" t="s">
        <v>32</v>
      </c>
      <c r="P222" s="229">
        <v>43830</v>
      </c>
      <c r="Q222" s="229">
        <v>43814</v>
      </c>
      <c r="R222" s="94" t="s">
        <v>34</v>
      </c>
      <c r="S222" s="94" t="s">
        <v>32</v>
      </c>
      <c r="T222" s="94" t="s">
        <v>32</v>
      </c>
      <c r="U222" s="94" t="s">
        <v>32</v>
      </c>
      <c r="V222" s="94" t="s">
        <v>32</v>
      </c>
      <c r="W222" s="94" t="s">
        <v>32</v>
      </c>
      <c r="X222" s="94" t="s">
        <v>32</v>
      </c>
      <c r="Y222" s="167" t="s">
        <v>32</v>
      </c>
      <c r="Z222" s="167" t="s">
        <v>32</v>
      </c>
      <c r="AA222" s="229">
        <v>43830</v>
      </c>
      <c r="AB222" s="229">
        <v>43814</v>
      </c>
      <c r="AC222" s="94" t="s">
        <v>34</v>
      </c>
      <c r="AD222" s="44" t="s">
        <v>249</v>
      </c>
      <c r="AE222" s="44" t="s">
        <v>250</v>
      </c>
      <c r="AF222" s="110">
        <v>150000</v>
      </c>
      <c r="AG222" s="228"/>
      <c r="AH222" s="35" t="s">
        <v>156</v>
      </c>
      <c r="AI222" s="93" t="s">
        <v>536</v>
      </c>
    </row>
    <row r="223" spans="1:35" s="152" customFormat="1" ht="45.75" customHeight="1">
      <c r="A223" s="598"/>
      <c r="B223" s="594"/>
      <c r="C223" s="593"/>
      <c r="D223" s="652"/>
      <c r="E223" s="593"/>
      <c r="F223" s="593"/>
      <c r="G223" s="44" t="s">
        <v>537</v>
      </c>
      <c r="H223" s="68"/>
      <c r="I223" s="35"/>
      <c r="J223" s="44"/>
      <c r="K223" s="68" t="s">
        <v>41</v>
      </c>
      <c r="L223" s="34">
        <v>44012</v>
      </c>
      <c r="M223" s="36" t="s">
        <v>32</v>
      </c>
      <c r="N223" s="34">
        <v>43787</v>
      </c>
      <c r="O223" s="42" t="s">
        <v>34</v>
      </c>
      <c r="P223" s="42" t="s">
        <v>32</v>
      </c>
      <c r="Q223" s="42" t="s">
        <v>32</v>
      </c>
      <c r="R223" s="42" t="s">
        <v>32</v>
      </c>
      <c r="S223" s="42" t="s">
        <v>32</v>
      </c>
      <c r="T223" s="42" t="s">
        <v>32</v>
      </c>
      <c r="U223" s="42" t="s">
        <v>32</v>
      </c>
      <c r="V223" s="34">
        <v>44012</v>
      </c>
      <c r="W223" s="34">
        <v>43787</v>
      </c>
      <c r="X223" s="42" t="s">
        <v>538</v>
      </c>
      <c r="Y223" s="167" t="s">
        <v>32</v>
      </c>
      <c r="Z223" s="167" t="s">
        <v>32</v>
      </c>
      <c r="AA223" s="34">
        <v>44012</v>
      </c>
      <c r="AB223" s="34">
        <v>43787</v>
      </c>
      <c r="AC223" s="42" t="s">
        <v>538</v>
      </c>
      <c r="AD223" s="44" t="s">
        <v>249</v>
      </c>
      <c r="AE223" s="44" t="s">
        <v>250</v>
      </c>
      <c r="AF223" s="110">
        <v>200000</v>
      </c>
      <c r="AG223" s="228"/>
      <c r="AH223" s="35" t="s">
        <v>156</v>
      </c>
      <c r="AI223" s="93" t="s">
        <v>539</v>
      </c>
    </row>
    <row r="224" spans="1:37" s="73" customFormat="1" ht="84" customHeight="1" thickBot="1">
      <c r="A224" s="77"/>
      <c r="B224" s="40" t="s">
        <v>169</v>
      </c>
      <c r="C224" s="47" t="s">
        <v>170</v>
      </c>
      <c r="D224" s="189" t="s">
        <v>171</v>
      </c>
      <c r="E224" s="40" t="s">
        <v>540</v>
      </c>
      <c r="F224" s="40" t="s">
        <v>277</v>
      </c>
      <c r="G224" s="40" t="s">
        <v>541</v>
      </c>
      <c r="H224" s="129"/>
      <c r="I224" s="129"/>
      <c r="J224" s="129"/>
      <c r="K224" s="130" t="s">
        <v>45</v>
      </c>
      <c r="L224" s="131" t="s">
        <v>542</v>
      </c>
      <c r="M224" s="131">
        <v>2800</v>
      </c>
      <c r="N224" s="5">
        <v>2989</v>
      </c>
      <c r="O224" s="131" t="s">
        <v>34</v>
      </c>
      <c r="P224" s="131">
        <v>2800</v>
      </c>
      <c r="Q224" s="131">
        <v>2989</v>
      </c>
      <c r="R224" s="131" t="s">
        <v>34</v>
      </c>
      <c r="S224" s="131">
        <v>2800</v>
      </c>
      <c r="T224" s="131">
        <v>2989</v>
      </c>
      <c r="U224" s="131" t="s">
        <v>34</v>
      </c>
      <c r="V224" s="131">
        <v>2800</v>
      </c>
      <c r="W224" s="131">
        <v>2980</v>
      </c>
      <c r="X224" s="131" t="s">
        <v>34</v>
      </c>
      <c r="Y224" s="230">
        <v>11200</v>
      </c>
      <c r="Z224" s="231">
        <v>16033</v>
      </c>
      <c r="AA224" s="131" t="s">
        <v>542</v>
      </c>
      <c r="AB224" s="131">
        <f>N224+Q224+T224+W224</f>
        <v>11947</v>
      </c>
      <c r="AC224" s="131" t="s">
        <v>34</v>
      </c>
      <c r="AD224" s="130" t="s">
        <v>543</v>
      </c>
      <c r="AE224" s="130" t="s">
        <v>280</v>
      </c>
      <c r="AF224" s="110">
        <v>4031468</v>
      </c>
      <c r="AG224" s="232"/>
      <c r="AH224" s="47"/>
      <c r="AI224" s="47" t="s">
        <v>544</v>
      </c>
      <c r="AJ224" s="215" t="s">
        <v>32</v>
      </c>
      <c r="AK224" s="215" t="s">
        <v>32</v>
      </c>
    </row>
    <row r="225" spans="2:35" s="112" customFormat="1" ht="53.25" customHeight="1">
      <c r="B225" s="678" t="s">
        <v>169</v>
      </c>
      <c r="C225" s="678" t="s">
        <v>187</v>
      </c>
      <c r="D225" s="679" t="s">
        <v>188</v>
      </c>
      <c r="E225" s="97" t="s">
        <v>736</v>
      </c>
      <c r="F225" s="578" t="s">
        <v>726</v>
      </c>
      <c r="G225" s="97" t="s">
        <v>737</v>
      </c>
      <c r="H225" s="227">
        <v>7</v>
      </c>
      <c r="I225" s="227">
        <v>7</v>
      </c>
      <c r="J225" s="227"/>
      <c r="K225" s="227" t="s">
        <v>45</v>
      </c>
      <c r="L225" s="230">
        <v>7</v>
      </c>
      <c r="M225" s="230">
        <v>7</v>
      </c>
      <c r="N225" s="230">
        <v>7</v>
      </c>
      <c r="O225" s="42" t="s">
        <v>34</v>
      </c>
      <c r="P225" s="230">
        <v>7</v>
      </c>
      <c r="Q225" s="230">
        <v>7</v>
      </c>
      <c r="R225" s="230" t="s">
        <v>34</v>
      </c>
      <c r="S225" s="95">
        <v>5</v>
      </c>
      <c r="T225" s="95">
        <v>5</v>
      </c>
      <c r="U225" s="95" t="s">
        <v>34</v>
      </c>
      <c r="V225" s="230">
        <v>5</v>
      </c>
      <c r="W225" s="230">
        <v>5</v>
      </c>
      <c r="X225" s="230" t="s">
        <v>34</v>
      </c>
      <c r="Y225" s="230">
        <v>7</v>
      </c>
      <c r="Z225" s="230">
        <v>7</v>
      </c>
      <c r="AA225" s="230">
        <v>5</v>
      </c>
      <c r="AB225" s="230">
        <v>5</v>
      </c>
      <c r="AC225" s="230" t="s">
        <v>34</v>
      </c>
      <c r="AD225" s="97" t="s">
        <v>728</v>
      </c>
      <c r="AE225" s="97" t="s">
        <v>675</v>
      </c>
      <c r="AF225" s="291" t="s">
        <v>738</v>
      </c>
      <c r="AG225" s="292" t="s">
        <v>739</v>
      </c>
      <c r="AH225" s="117" t="s">
        <v>174</v>
      </c>
      <c r="AI225" s="97" t="s">
        <v>740</v>
      </c>
    </row>
    <row r="226" spans="2:35" s="112" customFormat="1" ht="78.75">
      <c r="B226" s="582"/>
      <c r="C226" s="582"/>
      <c r="D226" s="676"/>
      <c r="E226" s="47" t="s">
        <v>741</v>
      </c>
      <c r="F226" s="580"/>
      <c r="G226" s="47" t="s">
        <v>742</v>
      </c>
      <c r="H226" s="227">
        <v>16</v>
      </c>
      <c r="I226" s="130">
        <v>16</v>
      </c>
      <c r="J226" s="130"/>
      <c r="K226" s="227" t="s">
        <v>45</v>
      </c>
      <c r="L226" s="131">
        <v>16</v>
      </c>
      <c r="M226" s="131">
        <v>4</v>
      </c>
      <c r="N226" s="131">
        <v>4</v>
      </c>
      <c r="O226" s="42" t="s">
        <v>34</v>
      </c>
      <c r="P226" s="131">
        <v>4</v>
      </c>
      <c r="Q226" s="131">
        <v>4</v>
      </c>
      <c r="R226" s="131" t="s">
        <v>34</v>
      </c>
      <c r="S226" s="42">
        <v>4</v>
      </c>
      <c r="T226" s="42">
        <v>4</v>
      </c>
      <c r="U226" s="42" t="s">
        <v>34</v>
      </c>
      <c r="V226" s="131">
        <v>4</v>
      </c>
      <c r="W226" s="131">
        <v>4</v>
      </c>
      <c r="X226" s="131" t="s">
        <v>34</v>
      </c>
      <c r="Y226" s="230">
        <v>16</v>
      </c>
      <c r="Z226" s="230">
        <v>22</v>
      </c>
      <c r="AA226" s="230">
        <v>16</v>
      </c>
      <c r="AB226" s="230">
        <v>16</v>
      </c>
      <c r="AC226" s="230" t="s">
        <v>34</v>
      </c>
      <c r="AD226" s="47" t="s">
        <v>728</v>
      </c>
      <c r="AE226" s="47" t="s">
        <v>675</v>
      </c>
      <c r="AF226" s="276" t="s">
        <v>743</v>
      </c>
      <c r="AG226" s="44" t="s">
        <v>744</v>
      </c>
      <c r="AH226" s="117" t="s">
        <v>174</v>
      </c>
      <c r="AI226" s="47" t="s">
        <v>745</v>
      </c>
    </row>
    <row r="227" spans="2:35" s="112" customFormat="1" ht="42.75" customHeight="1">
      <c r="B227" s="583"/>
      <c r="C227" s="583"/>
      <c r="D227" s="677"/>
      <c r="E227" s="47" t="s">
        <v>741</v>
      </c>
      <c r="F227" s="580"/>
      <c r="G227" s="47" t="s">
        <v>746</v>
      </c>
      <c r="H227" s="227">
        <v>5</v>
      </c>
      <c r="I227" s="130">
        <v>5</v>
      </c>
      <c r="J227" s="130"/>
      <c r="K227" s="227" t="s">
        <v>45</v>
      </c>
      <c r="L227" s="131">
        <v>3</v>
      </c>
      <c r="M227" s="131" t="s">
        <v>32</v>
      </c>
      <c r="N227" s="131" t="s">
        <v>32</v>
      </c>
      <c r="O227" s="42" t="s">
        <v>32</v>
      </c>
      <c r="P227" s="131">
        <v>1</v>
      </c>
      <c r="Q227" s="131">
        <v>1</v>
      </c>
      <c r="R227" s="131" t="s">
        <v>34</v>
      </c>
      <c r="S227" s="42">
        <v>2</v>
      </c>
      <c r="T227" s="42">
        <v>2</v>
      </c>
      <c r="U227" s="42" t="s">
        <v>34</v>
      </c>
      <c r="V227" s="131" t="s">
        <v>32</v>
      </c>
      <c r="W227" s="131" t="s">
        <v>32</v>
      </c>
      <c r="X227" s="131" t="s">
        <v>32</v>
      </c>
      <c r="Y227" s="230">
        <v>5</v>
      </c>
      <c r="Z227" s="230">
        <v>6</v>
      </c>
      <c r="AA227" s="42">
        <v>3</v>
      </c>
      <c r="AB227" s="42">
        <v>3</v>
      </c>
      <c r="AC227" s="42" t="s">
        <v>34</v>
      </c>
      <c r="AD227" s="47" t="s">
        <v>728</v>
      </c>
      <c r="AE227" s="47" t="s">
        <v>675</v>
      </c>
      <c r="AF227" s="276" t="s">
        <v>32</v>
      </c>
      <c r="AG227" s="44" t="s">
        <v>739</v>
      </c>
      <c r="AH227" s="68" t="s">
        <v>174</v>
      </c>
      <c r="AI227" s="47" t="s">
        <v>747</v>
      </c>
    </row>
    <row r="228" spans="2:37" s="112" customFormat="1" ht="94.5">
      <c r="B228" s="641" t="s">
        <v>521</v>
      </c>
      <c r="C228" s="641" t="s">
        <v>187</v>
      </c>
      <c r="D228" s="657" t="s">
        <v>188</v>
      </c>
      <c r="E228" s="47" t="s">
        <v>748</v>
      </c>
      <c r="F228" s="580"/>
      <c r="G228" s="47" t="s">
        <v>749</v>
      </c>
      <c r="H228" s="227" t="s">
        <v>32</v>
      </c>
      <c r="I228" s="130">
        <v>8</v>
      </c>
      <c r="J228" s="130"/>
      <c r="K228" s="227" t="s">
        <v>45</v>
      </c>
      <c r="L228" s="131">
        <v>8</v>
      </c>
      <c r="M228" s="131">
        <v>2</v>
      </c>
      <c r="N228" s="131">
        <v>2</v>
      </c>
      <c r="O228" s="42" t="s">
        <v>34</v>
      </c>
      <c r="P228" s="131">
        <v>2</v>
      </c>
      <c r="Q228" s="131">
        <v>2</v>
      </c>
      <c r="R228" s="131" t="s">
        <v>34</v>
      </c>
      <c r="S228" s="42">
        <v>2</v>
      </c>
      <c r="T228" s="42">
        <v>2</v>
      </c>
      <c r="U228" s="42" t="s">
        <v>34</v>
      </c>
      <c r="V228" s="5">
        <v>2</v>
      </c>
      <c r="W228" s="131">
        <v>0</v>
      </c>
      <c r="X228" s="293" t="s">
        <v>167</v>
      </c>
      <c r="Y228" s="131">
        <v>8</v>
      </c>
      <c r="Z228" s="131">
        <v>10</v>
      </c>
      <c r="AA228" s="5">
        <v>8</v>
      </c>
      <c r="AB228" s="5">
        <v>6</v>
      </c>
      <c r="AC228" s="293" t="s">
        <v>167</v>
      </c>
      <c r="AD228" s="47" t="s">
        <v>728</v>
      </c>
      <c r="AE228" s="47" t="s">
        <v>675</v>
      </c>
      <c r="AF228" s="276" t="s">
        <v>750</v>
      </c>
      <c r="AG228" s="44" t="s">
        <v>735</v>
      </c>
      <c r="AH228" s="68" t="s">
        <v>174</v>
      </c>
      <c r="AI228" s="47" t="s">
        <v>731</v>
      </c>
      <c r="AJ228" s="47" t="s">
        <v>751</v>
      </c>
      <c r="AK228" s="47" t="s">
        <v>752</v>
      </c>
    </row>
    <row r="229" spans="2:37" s="112" customFormat="1" ht="78.75">
      <c r="B229" s="582"/>
      <c r="C229" s="582"/>
      <c r="D229" s="658"/>
      <c r="E229" s="599" t="s">
        <v>753</v>
      </c>
      <c r="F229" s="580"/>
      <c r="G229" s="47" t="s">
        <v>754</v>
      </c>
      <c r="H229" s="130">
        <v>20</v>
      </c>
      <c r="I229" s="130">
        <v>20</v>
      </c>
      <c r="J229" s="130"/>
      <c r="K229" s="227" t="s">
        <v>45</v>
      </c>
      <c r="L229" s="131">
        <v>20</v>
      </c>
      <c r="M229" s="131">
        <v>20</v>
      </c>
      <c r="N229" s="131">
        <v>20</v>
      </c>
      <c r="O229" s="42" t="s">
        <v>34</v>
      </c>
      <c r="P229" s="131">
        <v>20</v>
      </c>
      <c r="Q229" s="131">
        <v>20</v>
      </c>
      <c r="R229" s="131" t="s">
        <v>34</v>
      </c>
      <c r="S229" s="42">
        <v>20</v>
      </c>
      <c r="T229" s="42">
        <v>20</v>
      </c>
      <c r="U229" s="42" t="s">
        <v>34</v>
      </c>
      <c r="V229" s="131" t="s">
        <v>32</v>
      </c>
      <c r="W229" s="131" t="s">
        <v>32</v>
      </c>
      <c r="X229" s="131" t="s">
        <v>32</v>
      </c>
      <c r="Y229" s="131">
        <v>20</v>
      </c>
      <c r="Z229" s="131">
        <v>20</v>
      </c>
      <c r="AA229" s="42">
        <v>20</v>
      </c>
      <c r="AB229" s="42">
        <v>20</v>
      </c>
      <c r="AC229" s="42" t="s">
        <v>34</v>
      </c>
      <c r="AD229" s="47" t="s">
        <v>728</v>
      </c>
      <c r="AE229" s="47" t="s">
        <v>675</v>
      </c>
      <c r="AF229" s="276" t="s">
        <v>755</v>
      </c>
      <c r="AG229" s="39" t="s">
        <v>756</v>
      </c>
      <c r="AH229" s="68" t="s">
        <v>174</v>
      </c>
      <c r="AI229" s="47" t="s">
        <v>757</v>
      </c>
      <c r="AJ229" s="47"/>
      <c r="AK229" s="289"/>
    </row>
    <row r="230" spans="2:37" s="112" customFormat="1" ht="78.75">
      <c r="B230" s="582"/>
      <c r="C230" s="582"/>
      <c r="D230" s="658"/>
      <c r="E230" s="607"/>
      <c r="F230" s="580"/>
      <c r="G230" s="47" t="s">
        <v>758</v>
      </c>
      <c r="H230" s="130">
        <v>20</v>
      </c>
      <c r="I230" s="130">
        <v>20</v>
      </c>
      <c r="J230" s="130"/>
      <c r="K230" s="227" t="s">
        <v>45</v>
      </c>
      <c r="L230" s="131">
        <v>20</v>
      </c>
      <c r="M230" s="131">
        <v>20</v>
      </c>
      <c r="N230" s="131">
        <v>20</v>
      </c>
      <c r="O230" s="42" t="s">
        <v>34</v>
      </c>
      <c r="P230" s="131">
        <v>20</v>
      </c>
      <c r="Q230" s="131">
        <v>20</v>
      </c>
      <c r="R230" s="131" t="s">
        <v>34</v>
      </c>
      <c r="S230" s="42">
        <v>20</v>
      </c>
      <c r="T230" s="42">
        <v>20</v>
      </c>
      <c r="U230" s="42" t="s">
        <v>34</v>
      </c>
      <c r="V230" s="131" t="s">
        <v>32</v>
      </c>
      <c r="W230" s="131" t="s">
        <v>32</v>
      </c>
      <c r="X230" s="131" t="s">
        <v>32</v>
      </c>
      <c r="Y230" s="131">
        <v>20</v>
      </c>
      <c r="Z230" s="131">
        <v>20</v>
      </c>
      <c r="AA230" s="42">
        <v>20</v>
      </c>
      <c r="AB230" s="42">
        <v>20</v>
      </c>
      <c r="AC230" s="42" t="s">
        <v>34</v>
      </c>
      <c r="AD230" s="47" t="s">
        <v>728</v>
      </c>
      <c r="AE230" s="47" t="s">
        <v>675</v>
      </c>
      <c r="AF230" s="276" t="s">
        <v>759</v>
      </c>
      <c r="AG230" s="44" t="s">
        <v>760</v>
      </c>
      <c r="AH230" s="68" t="s">
        <v>174</v>
      </c>
      <c r="AI230" s="47" t="s">
        <v>761</v>
      </c>
      <c r="AJ230" s="47"/>
      <c r="AK230" s="289"/>
    </row>
    <row r="231" spans="2:37" s="112" customFormat="1" ht="78.75">
      <c r="B231" s="583"/>
      <c r="C231" s="583"/>
      <c r="D231" s="659"/>
      <c r="E231" s="600"/>
      <c r="F231" s="579"/>
      <c r="G231" s="47" t="s">
        <v>762</v>
      </c>
      <c r="H231" s="130">
        <v>5</v>
      </c>
      <c r="I231" s="130">
        <v>5</v>
      </c>
      <c r="J231" s="130"/>
      <c r="K231" s="227" t="s">
        <v>45</v>
      </c>
      <c r="L231" s="131">
        <v>5</v>
      </c>
      <c r="M231" s="131">
        <v>5</v>
      </c>
      <c r="N231" s="131">
        <v>5</v>
      </c>
      <c r="O231" s="42" t="s">
        <v>34</v>
      </c>
      <c r="P231" s="131">
        <v>5</v>
      </c>
      <c r="Q231" s="131">
        <v>5</v>
      </c>
      <c r="R231" s="131" t="s">
        <v>34</v>
      </c>
      <c r="S231" s="42">
        <v>5</v>
      </c>
      <c r="T231" s="42">
        <v>5</v>
      </c>
      <c r="U231" s="42" t="s">
        <v>34</v>
      </c>
      <c r="V231" s="131">
        <v>5</v>
      </c>
      <c r="W231" s="131">
        <v>5</v>
      </c>
      <c r="X231" s="131" t="s">
        <v>34</v>
      </c>
      <c r="Y231" s="131">
        <v>5</v>
      </c>
      <c r="Z231" s="131">
        <v>5</v>
      </c>
      <c r="AA231" s="131">
        <v>5</v>
      </c>
      <c r="AB231" s="131">
        <v>5</v>
      </c>
      <c r="AC231" s="131" t="s">
        <v>34</v>
      </c>
      <c r="AD231" s="47" t="s">
        <v>728</v>
      </c>
      <c r="AE231" s="47" t="s">
        <v>675</v>
      </c>
      <c r="AF231" s="294" t="s">
        <v>32</v>
      </c>
      <c r="AG231" s="130" t="s">
        <v>32</v>
      </c>
      <c r="AH231" s="130" t="s">
        <v>174</v>
      </c>
      <c r="AI231" s="47" t="s">
        <v>763</v>
      </c>
      <c r="AJ231" s="219"/>
      <c r="AK231" s="289"/>
    </row>
    <row r="232" spans="2:35" s="112" customFormat="1" ht="36.75" customHeight="1">
      <c r="B232" s="581" t="s">
        <v>169</v>
      </c>
      <c r="C232" s="620" t="s">
        <v>175</v>
      </c>
      <c r="D232" s="680" t="s">
        <v>176</v>
      </c>
      <c r="E232" s="593" t="s">
        <v>177</v>
      </c>
      <c r="F232" s="593" t="s">
        <v>230</v>
      </c>
      <c r="G232" s="44" t="s">
        <v>178</v>
      </c>
      <c r="H232" s="227"/>
      <c r="I232" s="117"/>
      <c r="J232" s="268"/>
      <c r="K232" s="268" t="s">
        <v>45</v>
      </c>
      <c r="L232" s="95">
        <v>850</v>
      </c>
      <c r="M232" s="269" t="s">
        <v>32</v>
      </c>
      <c r="N232" s="269" t="s">
        <v>32</v>
      </c>
      <c r="O232" s="269" t="s">
        <v>32</v>
      </c>
      <c r="P232" s="269" t="s">
        <v>32</v>
      </c>
      <c r="Q232" s="269" t="s">
        <v>32</v>
      </c>
      <c r="R232" s="269" t="s">
        <v>32</v>
      </c>
      <c r="S232" s="295">
        <v>939</v>
      </c>
      <c r="T232" s="295">
        <v>966</v>
      </c>
      <c r="U232" s="296" t="s">
        <v>34</v>
      </c>
      <c r="V232" s="269">
        <v>850</v>
      </c>
      <c r="W232" s="269">
        <v>966</v>
      </c>
      <c r="X232" s="95" t="s">
        <v>34</v>
      </c>
      <c r="Y232" s="269" t="s">
        <v>32</v>
      </c>
      <c r="Z232" s="131" t="s">
        <v>32</v>
      </c>
      <c r="AA232" s="95">
        <v>850</v>
      </c>
      <c r="AB232" s="269">
        <v>966</v>
      </c>
      <c r="AC232" s="95" t="s">
        <v>34</v>
      </c>
      <c r="AD232" s="39" t="s">
        <v>764</v>
      </c>
      <c r="AE232" s="39" t="s">
        <v>675</v>
      </c>
      <c r="AF232" s="297">
        <v>4405000</v>
      </c>
      <c r="AG232" s="39"/>
      <c r="AH232" s="117" t="s">
        <v>168</v>
      </c>
      <c r="AI232" s="93" t="s">
        <v>765</v>
      </c>
    </row>
    <row r="233" spans="2:35" s="112" customFormat="1" ht="42" customHeight="1">
      <c r="B233" s="581"/>
      <c r="C233" s="620"/>
      <c r="D233" s="680"/>
      <c r="E233" s="593"/>
      <c r="F233" s="593"/>
      <c r="G233" s="93" t="s">
        <v>766</v>
      </c>
      <c r="H233" s="227"/>
      <c r="I233" s="117"/>
      <c r="J233" s="268"/>
      <c r="K233" s="268" t="s">
        <v>45</v>
      </c>
      <c r="L233" s="95">
        <v>2</v>
      </c>
      <c r="M233" s="269">
        <v>1</v>
      </c>
      <c r="N233" s="269">
        <v>1</v>
      </c>
      <c r="O233" s="95" t="s">
        <v>34</v>
      </c>
      <c r="P233" s="269">
        <v>1</v>
      </c>
      <c r="Q233" s="269">
        <v>1</v>
      </c>
      <c r="R233" s="269" t="s">
        <v>34</v>
      </c>
      <c r="S233" s="269" t="s">
        <v>32</v>
      </c>
      <c r="T233" s="298" t="s">
        <v>32</v>
      </c>
      <c r="U233" s="296" t="s">
        <v>32</v>
      </c>
      <c r="V233" s="269" t="s">
        <v>32</v>
      </c>
      <c r="W233" s="269" t="s">
        <v>32</v>
      </c>
      <c r="X233" s="131" t="s">
        <v>32</v>
      </c>
      <c r="Y233" s="269" t="s">
        <v>32</v>
      </c>
      <c r="Z233" s="131" t="s">
        <v>32</v>
      </c>
      <c r="AA233" s="95">
        <v>2</v>
      </c>
      <c r="AB233" s="95">
        <v>2</v>
      </c>
      <c r="AC233" s="95" t="s">
        <v>34</v>
      </c>
      <c r="AD233" s="39" t="s">
        <v>764</v>
      </c>
      <c r="AE233" s="39" t="s">
        <v>675</v>
      </c>
      <c r="AF233" s="272" t="s">
        <v>32</v>
      </c>
      <c r="AG233" s="68" t="s">
        <v>32</v>
      </c>
      <c r="AH233" s="117" t="s">
        <v>168</v>
      </c>
      <c r="AI233" s="93" t="s">
        <v>261</v>
      </c>
    </row>
    <row r="234" spans="2:35" s="112" customFormat="1" ht="42" customHeight="1">
      <c r="B234" s="581"/>
      <c r="C234" s="620"/>
      <c r="D234" s="680"/>
      <c r="E234" s="593"/>
      <c r="F234" s="593"/>
      <c r="G234" s="93" t="s">
        <v>767</v>
      </c>
      <c r="H234" s="227"/>
      <c r="I234" s="117"/>
      <c r="J234" s="268"/>
      <c r="K234" s="268" t="s">
        <v>297</v>
      </c>
      <c r="L234" s="275">
        <v>1</v>
      </c>
      <c r="M234" s="299">
        <v>0.25</v>
      </c>
      <c r="N234" s="299" t="s">
        <v>768</v>
      </c>
      <c r="O234" s="95" t="s">
        <v>34</v>
      </c>
      <c r="P234" s="299">
        <v>0.5</v>
      </c>
      <c r="Q234" s="299">
        <v>0.5125</v>
      </c>
      <c r="R234" s="299" t="s">
        <v>34</v>
      </c>
      <c r="S234" s="269" t="s">
        <v>32</v>
      </c>
      <c r="T234" s="298" t="s">
        <v>32</v>
      </c>
      <c r="U234" s="296" t="s">
        <v>32</v>
      </c>
      <c r="V234" s="299">
        <v>0.5</v>
      </c>
      <c r="W234" s="299">
        <v>0.5125</v>
      </c>
      <c r="X234" s="299" t="s">
        <v>34</v>
      </c>
      <c r="Y234" s="269" t="s">
        <v>32</v>
      </c>
      <c r="Z234" s="131" t="s">
        <v>32</v>
      </c>
      <c r="AA234" s="275">
        <v>1</v>
      </c>
      <c r="AB234" s="275">
        <v>1</v>
      </c>
      <c r="AC234" s="95" t="s">
        <v>34</v>
      </c>
      <c r="AD234" s="39" t="s">
        <v>764</v>
      </c>
      <c r="AE234" s="39" t="s">
        <v>675</v>
      </c>
      <c r="AF234" s="297">
        <v>4405000</v>
      </c>
      <c r="AG234" s="39"/>
      <c r="AH234" s="117" t="s">
        <v>168</v>
      </c>
      <c r="AI234" s="93" t="s">
        <v>769</v>
      </c>
    </row>
    <row r="235" spans="3:37" s="20" customFormat="1" ht="56.25" customHeight="1">
      <c r="C235" s="573" t="s">
        <v>193</v>
      </c>
      <c r="D235" s="615" t="s">
        <v>194</v>
      </c>
      <c r="E235" s="573" t="s">
        <v>195</v>
      </c>
      <c r="F235" s="573" t="s">
        <v>233</v>
      </c>
      <c r="G235" s="7" t="s">
        <v>196</v>
      </c>
      <c r="H235" s="62"/>
      <c r="I235" s="68"/>
      <c r="J235" s="68"/>
      <c r="K235" s="44" t="s">
        <v>45</v>
      </c>
      <c r="L235" s="42">
        <v>9</v>
      </c>
      <c r="M235" s="42" t="s">
        <v>32</v>
      </c>
      <c r="N235" s="42" t="s">
        <v>32</v>
      </c>
      <c r="O235" s="42" t="s">
        <v>32</v>
      </c>
      <c r="P235" s="63" t="s">
        <v>32</v>
      </c>
      <c r="Q235" s="42" t="s">
        <v>32</v>
      </c>
      <c r="R235" s="42" t="s">
        <v>32</v>
      </c>
      <c r="S235" s="42" t="s">
        <v>32</v>
      </c>
      <c r="T235" s="42" t="s">
        <v>32</v>
      </c>
      <c r="U235" s="42" t="s">
        <v>32</v>
      </c>
      <c r="V235" s="42">
        <v>9</v>
      </c>
      <c r="W235" s="42">
        <v>9</v>
      </c>
      <c r="X235" s="42" t="s">
        <v>34</v>
      </c>
      <c r="Y235" s="42">
        <v>4</v>
      </c>
      <c r="Z235" s="42">
        <v>4</v>
      </c>
      <c r="AA235" s="42">
        <v>9</v>
      </c>
      <c r="AB235" s="42">
        <v>9</v>
      </c>
      <c r="AC235" s="42" t="s">
        <v>34</v>
      </c>
      <c r="AD235" s="44" t="s">
        <v>179</v>
      </c>
      <c r="AE235" s="44" t="s">
        <v>180</v>
      </c>
      <c r="AF235" s="64">
        <v>1000000</v>
      </c>
      <c r="AG235" s="37" t="s">
        <v>38</v>
      </c>
      <c r="AH235" s="44" t="s">
        <v>182</v>
      </c>
      <c r="AI235" s="39" t="s">
        <v>197</v>
      </c>
      <c r="AJ235" s="44"/>
      <c r="AK235" s="44"/>
    </row>
    <row r="236" spans="3:37" s="20" customFormat="1" ht="53.25" customHeight="1">
      <c r="C236" s="574"/>
      <c r="D236" s="627"/>
      <c r="E236" s="574"/>
      <c r="F236" s="574"/>
      <c r="G236" s="7" t="s">
        <v>198</v>
      </c>
      <c r="H236" s="62"/>
      <c r="I236" s="68"/>
      <c r="J236" s="68"/>
      <c r="K236" s="44" t="s">
        <v>41</v>
      </c>
      <c r="L236" s="71">
        <v>43830</v>
      </c>
      <c r="M236" s="42" t="s">
        <v>32</v>
      </c>
      <c r="N236" s="42" t="s">
        <v>32</v>
      </c>
      <c r="O236" s="42" t="s">
        <v>32</v>
      </c>
      <c r="P236" s="71">
        <v>43830</v>
      </c>
      <c r="Q236" s="34">
        <v>43804</v>
      </c>
      <c r="R236" s="42" t="s">
        <v>34</v>
      </c>
      <c r="S236" s="42" t="s">
        <v>32</v>
      </c>
      <c r="T236" s="42" t="s">
        <v>32</v>
      </c>
      <c r="U236" s="42" t="s">
        <v>32</v>
      </c>
      <c r="V236" s="42" t="s">
        <v>32</v>
      </c>
      <c r="W236" s="42" t="s">
        <v>32</v>
      </c>
      <c r="X236" s="42" t="s">
        <v>32</v>
      </c>
      <c r="Y236" s="42" t="s">
        <v>32</v>
      </c>
      <c r="Z236" s="42" t="s">
        <v>32</v>
      </c>
      <c r="AA236" s="34">
        <v>43434</v>
      </c>
      <c r="AB236" s="34">
        <v>43438</v>
      </c>
      <c r="AC236" s="42" t="s">
        <v>34</v>
      </c>
      <c r="AD236" s="44" t="s">
        <v>179</v>
      </c>
      <c r="AE236" s="44" t="s">
        <v>180</v>
      </c>
      <c r="AF236" s="64">
        <v>250000</v>
      </c>
      <c r="AG236" s="37" t="s">
        <v>38</v>
      </c>
      <c r="AH236" s="44" t="s">
        <v>182</v>
      </c>
      <c r="AI236" s="39" t="s">
        <v>199</v>
      </c>
      <c r="AJ236" s="44"/>
      <c r="AK236" s="44"/>
    </row>
    <row r="237" spans="3:37" s="20" customFormat="1" ht="65.25" customHeight="1">
      <c r="C237" s="574"/>
      <c r="D237" s="627"/>
      <c r="E237" s="574"/>
      <c r="F237" s="574"/>
      <c r="G237" s="7" t="s">
        <v>234</v>
      </c>
      <c r="H237" s="62"/>
      <c r="I237" s="68"/>
      <c r="J237" s="68"/>
      <c r="K237" s="44" t="s">
        <v>45</v>
      </c>
      <c r="L237" s="63">
        <v>2</v>
      </c>
      <c r="M237" s="42">
        <v>1</v>
      </c>
      <c r="N237" s="42">
        <v>1</v>
      </c>
      <c r="O237" s="42" t="s">
        <v>34</v>
      </c>
      <c r="P237" s="42">
        <v>1</v>
      </c>
      <c r="Q237" s="42">
        <v>1</v>
      </c>
      <c r="R237" s="42" t="s">
        <v>34</v>
      </c>
      <c r="S237" s="42" t="s">
        <v>32</v>
      </c>
      <c r="T237" s="42" t="s">
        <v>32</v>
      </c>
      <c r="U237" s="42" t="s">
        <v>32</v>
      </c>
      <c r="V237" s="42" t="s">
        <v>32</v>
      </c>
      <c r="W237" s="42" t="s">
        <v>32</v>
      </c>
      <c r="X237" s="42" t="s">
        <v>32</v>
      </c>
      <c r="Y237" s="42" t="s">
        <v>32</v>
      </c>
      <c r="Z237" s="42" t="s">
        <v>32</v>
      </c>
      <c r="AA237" s="34">
        <v>43555</v>
      </c>
      <c r="AB237" s="34">
        <v>43546</v>
      </c>
      <c r="AC237" s="42" t="s">
        <v>34</v>
      </c>
      <c r="AD237" s="44" t="s">
        <v>179</v>
      </c>
      <c r="AE237" s="44" t="s">
        <v>180</v>
      </c>
      <c r="AF237" s="64">
        <v>250000</v>
      </c>
      <c r="AG237" s="37" t="s">
        <v>38</v>
      </c>
      <c r="AH237" s="44" t="s">
        <v>200</v>
      </c>
      <c r="AI237" s="39" t="s">
        <v>199</v>
      </c>
      <c r="AJ237" s="44"/>
      <c r="AK237" s="44"/>
    </row>
    <row r="238" spans="3:37" s="20" customFormat="1" ht="59.25" customHeight="1">
      <c r="C238" s="575"/>
      <c r="D238" s="616"/>
      <c r="E238" s="575"/>
      <c r="F238" s="575"/>
      <c r="G238" s="7" t="s">
        <v>892</v>
      </c>
      <c r="H238" s="62"/>
      <c r="I238" s="68"/>
      <c r="J238" s="68"/>
      <c r="K238" s="44" t="s">
        <v>41</v>
      </c>
      <c r="L238" s="71">
        <v>43738</v>
      </c>
      <c r="M238" s="63" t="s">
        <v>32</v>
      </c>
      <c r="N238" s="63" t="s">
        <v>32</v>
      </c>
      <c r="O238" s="42" t="s">
        <v>34</v>
      </c>
      <c r="P238" s="63" t="s">
        <v>32</v>
      </c>
      <c r="Q238" s="63" t="s">
        <v>32</v>
      </c>
      <c r="R238" s="63" t="s">
        <v>32</v>
      </c>
      <c r="S238" s="63" t="s">
        <v>32</v>
      </c>
      <c r="T238" s="63" t="s">
        <v>32</v>
      </c>
      <c r="U238" s="63" t="s">
        <v>32</v>
      </c>
      <c r="V238" s="63" t="s">
        <v>32</v>
      </c>
      <c r="W238" s="63" t="s">
        <v>32</v>
      </c>
      <c r="X238" s="63" t="s">
        <v>32</v>
      </c>
      <c r="Y238" s="63" t="s">
        <v>32</v>
      </c>
      <c r="Z238" s="63" t="s">
        <v>32</v>
      </c>
      <c r="AA238" s="71">
        <v>43738</v>
      </c>
      <c r="AB238" s="71">
        <v>43767</v>
      </c>
      <c r="AC238" s="42" t="s">
        <v>34</v>
      </c>
      <c r="AD238" s="93" t="s">
        <v>179</v>
      </c>
      <c r="AE238" s="93" t="s">
        <v>180</v>
      </c>
      <c r="AF238" s="316" t="s">
        <v>181</v>
      </c>
      <c r="AG238" s="292" t="s">
        <v>38</v>
      </c>
      <c r="AH238" s="93" t="s">
        <v>182</v>
      </c>
      <c r="AI238" s="193" t="s">
        <v>893</v>
      </c>
      <c r="AJ238" s="44"/>
      <c r="AK238" s="44"/>
    </row>
    <row r="239" spans="3:37" s="20" customFormat="1" ht="46.5" customHeight="1">
      <c r="C239" s="573" t="s">
        <v>187</v>
      </c>
      <c r="D239" s="615" t="s">
        <v>188</v>
      </c>
      <c r="E239" s="573" t="s">
        <v>201</v>
      </c>
      <c r="F239" s="574" t="s">
        <v>232</v>
      </c>
      <c r="G239" s="7" t="s">
        <v>202</v>
      </c>
      <c r="H239" s="62"/>
      <c r="I239" s="68"/>
      <c r="J239" s="68"/>
      <c r="K239" s="44" t="s">
        <v>45</v>
      </c>
      <c r="L239" s="42">
        <v>2</v>
      </c>
      <c r="M239" s="42">
        <v>1</v>
      </c>
      <c r="N239" s="42"/>
      <c r="O239" s="42" t="s">
        <v>34</v>
      </c>
      <c r="P239" s="42">
        <v>1</v>
      </c>
      <c r="Q239" s="42">
        <v>1</v>
      </c>
      <c r="R239" s="42" t="s">
        <v>34</v>
      </c>
      <c r="S239" s="42" t="s">
        <v>32</v>
      </c>
      <c r="T239" s="42">
        <v>1</v>
      </c>
      <c r="U239" s="42" t="s">
        <v>32</v>
      </c>
      <c r="V239" s="42" t="s">
        <v>32</v>
      </c>
      <c r="W239" s="42" t="s">
        <v>32</v>
      </c>
      <c r="X239" s="42" t="s">
        <v>32</v>
      </c>
      <c r="Y239" s="42">
        <v>4</v>
      </c>
      <c r="Z239" s="42">
        <v>4</v>
      </c>
      <c r="AA239" s="42">
        <v>4</v>
      </c>
      <c r="AB239" s="42">
        <v>4</v>
      </c>
      <c r="AC239" s="42" t="s">
        <v>34</v>
      </c>
      <c r="AD239" s="44" t="s">
        <v>179</v>
      </c>
      <c r="AE239" s="44" t="s">
        <v>180</v>
      </c>
      <c r="AF239" s="64">
        <v>80000</v>
      </c>
      <c r="AG239" s="37" t="s">
        <v>38</v>
      </c>
      <c r="AH239" s="44" t="s">
        <v>182</v>
      </c>
      <c r="AI239" s="39" t="s">
        <v>203</v>
      </c>
      <c r="AJ239" s="44"/>
      <c r="AK239" s="44"/>
    </row>
    <row r="240" spans="3:37" s="20" customFormat="1" ht="59.25" customHeight="1">
      <c r="C240" s="574"/>
      <c r="D240" s="627"/>
      <c r="E240" s="574"/>
      <c r="F240" s="574"/>
      <c r="G240" s="317" t="s">
        <v>894</v>
      </c>
      <c r="H240" s="62"/>
      <c r="I240" s="68"/>
      <c r="J240" s="68"/>
      <c r="K240" s="44" t="s">
        <v>41</v>
      </c>
      <c r="L240" s="71">
        <v>44012</v>
      </c>
      <c r="M240" s="42" t="s">
        <v>32</v>
      </c>
      <c r="N240" s="42" t="s">
        <v>32</v>
      </c>
      <c r="O240" s="42" t="s">
        <v>32</v>
      </c>
      <c r="P240" s="42" t="s">
        <v>32</v>
      </c>
      <c r="Q240" s="42" t="s">
        <v>32</v>
      </c>
      <c r="R240" s="42" t="s">
        <v>32</v>
      </c>
      <c r="S240" s="42" t="s">
        <v>32</v>
      </c>
      <c r="T240" s="42" t="s">
        <v>32</v>
      </c>
      <c r="U240" s="42" t="s">
        <v>32</v>
      </c>
      <c r="V240" s="71">
        <v>44012</v>
      </c>
      <c r="W240" s="71">
        <v>43970</v>
      </c>
      <c r="X240" s="42" t="s">
        <v>34</v>
      </c>
      <c r="Y240" s="42">
        <v>4</v>
      </c>
      <c r="Z240" s="42">
        <v>4</v>
      </c>
      <c r="AA240" s="71">
        <v>44012</v>
      </c>
      <c r="AB240" s="71">
        <v>43970</v>
      </c>
      <c r="AC240" s="42" t="s">
        <v>34</v>
      </c>
      <c r="AD240" s="44" t="s">
        <v>179</v>
      </c>
      <c r="AE240" s="44" t="s">
        <v>180</v>
      </c>
      <c r="AF240" s="318">
        <v>1000000</v>
      </c>
      <c r="AG240" s="37" t="s">
        <v>38</v>
      </c>
      <c r="AH240" s="44" t="s">
        <v>182</v>
      </c>
      <c r="AI240" s="319" t="s">
        <v>895</v>
      </c>
      <c r="AJ240" s="44"/>
      <c r="AK240" s="44"/>
    </row>
    <row r="241" spans="3:37" s="20" customFormat="1" ht="56.25" customHeight="1">
      <c r="C241" s="574"/>
      <c r="D241" s="627"/>
      <c r="E241" s="574"/>
      <c r="F241" s="574"/>
      <c r="G241" s="320" t="s">
        <v>896</v>
      </c>
      <c r="H241" s="62"/>
      <c r="I241" s="68"/>
      <c r="J241" s="68"/>
      <c r="K241" s="44" t="s">
        <v>41</v>
      </c>
      <c r="L241" s="109">
        <v>43646</v>
      </c>
      <c r="M241" s="109">
        <v>43646</v>
      </c>
      <c r="N241" s="42" t="s">
        <v>32</v>
      </c>
      <c r="O241" s="42" t="s">
        <v>32</v>
      </c>
      <c r="P241" s="42" t="s">
        <v>32</v>
      </c>
      <c r="Q241" s="42" t="s">
        <v>32</v>
      </c>
      <c r="R241" s="42" t="s">
        <v>32</v>
      </c>
      <c r="S241" s="42" t="s">
        <v>32</v>
      </c>
      <c r="T241" s="42" t="s">
        <v>32</v>
      </c>
      <c r="U241" s="42" t="s">
        <v>32</v>
      </c>
      <c r="V241" s="42" t="s">
        <v>32</v>
      </c>
      <c r="W241" s="42" t="s">
        <v>32</v>
      </c>
      <c r="X241" s="42" t="s">
        <v>32</v>
      </c>
      <c r="Y241" s="42" t="s">
        <v>32</v>
      </c>
      <c r="Z241" s="42" t="s">
        <v>32</v>
      </c>
      <c r="AA241" s="109">
        <v>43646</v>
      </c>
      <c r="AB241" s="321"/>
      <c r="AC241" s="42" t="s">
        <v>34</v>
      </c>
      <c r="AD241" s="44" t="s">
        <v>179</v>
      </c>
      <c r="AE241" s="44" t="s">
        <v>180</v>
      </c>
      <c r="AF241" s="318">
        <v>10000</v>
      </c>
      <c r="AG241" s="37" t="s">
        <v>38</v>
      </c>
      <c r="AH241" s="44" t="s">
        <v>182</v>
      </c>
      <c r="AI241" s="319" t="s">
        <v>897</v>
      </c>
      <c r="AJ241" s="44"/>
      <c r="AK241" s="44"/>
    </row>
    <row r="242" spans="3:37" s="20" customFormat="1" ht="63.75" customHeight="1">
      <c r="C242" s="574"/>
      <c r="D242" s="627"/>
      <c r="E242" s="574"/>
      <c r="F242" s="574"/>
      <c r="G242" s="354" t="s">
        <v>898</v>
      </c>
      <c r="H242" s="62"/>
      <c r="I242" s="68"/>
      <c r="J242" s="68"/>
      <c r="K242" s="44" t="s">
        <v>45</v>
      </c>
      <c r="L242" s="322">
        <v>2</v>
      </c>
      <c r="M242" s="42">
        <v>1</v>
      </c>
      <c r="N242" s="42">
        <v>1</v>
      </c>
      <c r="O242" s="42" t="s">
        <v>34</v>
      </c>
      <c r="P242" s="42" t="s">
        <v>32</v>
      </c>
      <c r="Q242" s="42" t="s">
        <v>32</v>
      </c>
      <c r="R242" s="42" t="s">
        <v>32</v>
      </c>
      <c r="S242" s="42">
        <v>1</v>
      </c>
      <c r="T242" s="42">
        <v>1</v>
      </c>
      <c r="U242" s="42" t="s">
        <v>34</v>
      </c>
      <c r="V242" s="42" t="s">
        <v>32</v>
      </c>
      <c r="W242" s="42" t="s">
        <v>32</v>
      </c>
      <c r="X242" s="42" t="s">
        <v>32</v>
      </c>
      <c r="Y242" s="42" t="s">
        <v>32</v>
      </c>
      <c r="Z242" s="42" t="s">
        <v>32</v>
      </c>
      <c r="AA242" s="322">
        <v>2</v>
      </c>
      <c r="AB242" s="322">
        <v>2</v>
      </c>
      <c r="AC242" s="42" t="s">
        <v>34</v>
      </c>
      <c r="AD242" s="44" t="s">
        <v>179</v>
      </c>
      <c r="AE242" s="44" t="s">
        <v>180</v>
      </c>
      <c r="AF242" s="318">
        <v>40000</v>
      </c>
      <c r="AG242" s="37" t="s">
        <v>38</v>
      </c>
      <c r="AH242" s="44" t="s">
        <v>182</v>
      </c>
      <c r="AI242" s="319" t="s">
        <v>173</v>
      </c>
      <c r="AJ242" s="44"/>
      <c r="AK242" s="44"/>
    </row>
    <row r="243" spans="3:37" s="20" customFormat="1" ht="59.25" customHeight="1">
      <c r="C243" s="574"/>
      <c r="D243" s="627"/>
      <c r="E243" s="573" t="s">
        <v>204</v>
      </c>
      <c r="F243" s="573" t="s">
        <v>231</v>
      </c>
      <c r="G243" s="354" t="s">
        <v>205</v>
      </c>
      <c r="H243" s="62"/>
      <c r="I243" s="68"/>
      <c r="J243" s="68"/>
      <c r="K243" s="44" t="s">
        <v>41</v>
      </c>
      <c r="L243" s="71">
        <v>43738</v>
      </c>
      <c r="M243" s="71">
        <v>43738</v>
      </c>
      <c r="N243" s="71">
        <v>43735</v>
      </c>
      <c r="O243" s="42" t="s">
        <v>34</v>
      </c>
      <c r="P243" s="42" t="s">
        <v>32</v>
      </c>
      <c r="Q243" s="42" t="s">
        <v>32</v>
      </c>
      <c r="R243" s="42" t="s">
        <v>32</v>
      </c>
      <c r="S243" s="42" t="s">
        <v>32</v>
      </c>
      <c r="T243" s="42" t="s">
        <v>32</v>
      </c>
      <c r="U243" s="42" t="s">
        <v>32</v>
      </c>
      <c r="V243" s="42" t="s">
        <v>32</v>
      </c>
      <c r="W243" s="42" t="s">
        <v>32</v>
      </c>
      <c r="X243" s="42" t="s">
        <v>32</v>
      </c>
      <c r="Y243" s="71">
        <v>43373</v>
      </c>
      <c r="Z243" s="42" t="s">
        <v>167</v>
      </c>
      <c r="AA243" s="71">
        <v>43738</v>
      </c>
      <c r="AB243" s="71">
        <v>43735</v>
      </c>
      <c r="AC243" s="42" t="s">
        <v>34</v>
      </c>
      <c r="AD243" s="44" t="s">
        <v>179</v>
      </c>
      <c r="AE243" s="44" t="s">
        <v>180</v>
      </c>
      <c r="AF243" s="318">
        <v>100000</v>
      </c>
      <c r="AG243" s="37" t="s">
        <v>38</v>
      </c>
      <c r="AH243" s="44" t="s">
        <v>182</v>
      </c>
      <c r="AI243" s="319" t="s">
        <v>183</v>
      </c>
      <c r="AJ243" s="44"/>
      <c r="AK243" s="44"/>
    </row>
    <row r="244" spans="3:37" s="20" customFormat="1" ht="43.5" customHeight="1">
      <c r="C244" s="575"/>
      <c r="D244" s="627"/>
      <c r="E244" s="575"/>
      <c r="F244" s="575"/>
      <c r="G244" s="354" t="s">
        <v>899</v>
      </c>
      <c r="H244" s="62"/>
      <c r="I244" s="68"/>
      <c r="J244" s="68"/>
      <c r="K244" s="44" t="s">
        <v>41</v>
      </c>
      <c r="L244" s="34">
        <v>43921</v>
      </c>
      <c r="M244" s="42" t="s">
        <v>32</v>
      </c>
      <c r="N244" s="42" t="s">
        <v>32</v>
      </c>
      <c r="O244" s="42" t="s">
        <v>32</v>
      </c>
      <c r="P244" s="42" t="s">
        <v>32</v>
      </c>
      <c r="Q244" s="42" t="s">
        <v>32</v>
      </c>
      <c r="R244" s="42" t="s">
        <v>32</v>
      </c>
      <c r="S244" s="34">
        <v>43921</v>
      </c>
      <c r="T244" s="71" t="s">
        <v>900</v>
      </c>
      <c r="U244" s="322" t="s">
        <v>35</v>
      </c>
      <c r="V244" s="42" t="s">
        <v>32</v>
      </c>
      <c r="W244" s="42" t="s">
        <v>32</v>
      </c>
      <c r="X244" s="42" t="s">
        <v>32</v>
      </c>
      <c r="Y244" s="42" t="s">
        <v>32</v>
      </c>
      <c r="Z244" s="42" t="s">
        <v>32</v>
      </c>
      <c r="AA244" s="34">
        <v>43921</v>
      </c>
      <c r="AB244" s="71" t="s">
        <v>900</v>
      </c>
      <c r="AC244" s="322" t="s">
        <v>35</v>
      </c>
      <c r="AD244" s="44" t="s">
        <v>179</v>
      </c>
      <c r="AE244" s="44" t="s">
        <v>180</v>
      </c>
      <c r="AF244" s="318">
        <v>700000</v>
      </c>
      <c r="AG244" s="323" t="s">
        <v>38</v>
      </c>
      <c r="AH244" s="324" t="s">
        <v>182</v>
      </c>
      <c r="AI244" s="193"/>
      <c r="AJ244" s="44"/>
      <c r="AK244" s="44"/>
    </row>
    <row r="245" spans="3:37" s="20" customFormat="1" ht="66.75" customHeight="1">
      <c r="C245" s="573" t="s">
        <v>170</v>
      </c>
      <c r="D245" s="627"/>
      <c r="E245" s="573" t="s">
        <v>184</v>
      </c>
      <c r="F245" s="573" t="s">
        <v>230</v>
      </c>
      <c r="G245" s="354" t="s">
        <v>185</v>
      </c>
      <c r="H245" s="62"/>
      <c r="I245" s="68"/>
      <c r="J245" s="68"/>
      <c r="K245" s="44" t="s">
        <v>45</v>
      </c>
      <c r="L245" s="322">
        <v>1</v>
      </c>
      <c r="M245" s="322">
        <v>1</v>
      </c>
      <c r="N245" s="322">
        <v>1</v>
      </c>
      <c r="O245" s="42" t="s">
        <v>34</v>
      </c>
      <c r="P245" s="42" t="s">
        <v>32</v>
      </c>
      <c r="Q245" s="42" t="s">
        <v>32</v>
      </c>
      <c r="R245" s="42" t="s">
        <v>32</v>
      </c>
      <c r="S245" s="42" t="s">
        <v>32</v>
      </c>
      <c r="T245" s="42" t="s">
        <v>32</v>
      </c>
      <c r="U245" s="42" t="s">
        <v>32</v>
      </c>
      <c r="V245" s="42" t="s">
        <v>32</v>
      </c>
      <c r="W245" s="42" t="s">
        <v>32</v>
      </c>
      <c r="X245" s="42" t="s">
        <v>32</v>
      </c>
      <c r="Y245" s="42">
        <v>2</v>
      </c>
      <c r="Z245" s="42">
        <v>2</v>
      </c>
      <c r="AA245" s="322">
        <v>1</v>
      </c>
      <c r="AB245" s="322">
        <v>1</v>
      </c>
      <c r="AC245" s="42" t="s">
        <v>34</v>
      </c>
      <c r="AD245" s="44" t="s">
        <v>179</v>
      </c>
      <c r="AE245" s="44" t="s">
        <v>180</v>
      </c>
      <c r="AF245" s="318">
        <v>50000</v>
      </c>
      <c r="AG245" s="323" t="s">
        <v>38</v>
      </c>
      <c r="AH245" s="324" t="s">
        <v>182</v>
      </c>
      <c r="AI245" s="319" t="s">
        <v>173</v>
      </c>
      <c r="AJ245" s="44"/>
      <c r="AK245" s="44"/>
    </row>
    <row r="246" spans="3:37" s="20" customFormat="1" ht="68.25" customHeight="1">
      <c r="C246" s="574"/>
      <c r="D246" s="627"/>
      <c r="E246" s="574"/>
      <c r="F246" s="574"/>
      <c r="G246" s="354" t="s">
        <v>901</v>
      </c>
      <c r="H246" s="62"/>
      <c r="I246" s="68"/>
      <c r="J246" s="68"/>
      <c r="K246" s="44" t="s">
        <v>45</v>
      </c>
      <c r="L246" s="322">
        <v>1</v>
      </c>
      <c r="M246" s="42" t="s">
        <v>32</v>
      </c>
      <c r="N246" s="42" t="s">
        <v>32</v>
      </c>
      <c r="O246" s="42" t="s">
        <v>32</v>
      </c>
      <c r="P246" s="322">
        <v>1</v>
      </c>
      <c r="Q246" s="322">
        <v>1</v>
      </c>
      <c r="R246" s="42" t="s">
        <v>34</v>
      </c>
      <c r="S246" s="42" t="s">
        <v>32</v>
      </c>
      <c r="T246" s="42" t="s">
        <v>32</v>
      </c>
      <c r="U246" s="42" t="s">
        <v>32</v>
      </c>
      <c r="V246" s="42" t="s">
        <v>32</v>
      </c>
      <c r="W246" s="42" t="s">
        <v>32</v>
      </c>
      <c r="X246" s="42" t="s">
        <v>32</v>
      </c>
      <c r="Y246" s="42">
        <v>2</v>
      </c>
      <c r="Z246" s="42">
        <v>2</v>
      </c>
      <c r="AA246" s="322">
        <v>1</v>
      </c>
      <c r="AB246" s="322">
        <v>1</v>
      </c>
      <c r="AC246" s="42" t="s">
        <v>34</v>
      </c>
      <c r="AD246" s="324" t="s">
        <v>179</v>
      </c>
      <c r="AE246" s="324" t="s">
        <v>180</v>
      </c>
      <c r="AF246" s="318">
        <v>10000</v>
      </c>
      <c r="AG246" s="323" t="s">
        <v>38</v>
      </c>
      <c r="AH246" s="324" t="s">
        <v>182</v>
      </c>
      <c r="AI246" s="319" t="s">
        <v>183</v>
      </c>
      <c r="AJ246" s="44"/>
      <c r="AK246" s="44"/>
    </row>
    <row r="247" spans="3:37" s="20" customFormat="1" ht="88.5" customHeight="1">
      <c r="C247" s="575"/>
      <c r="D247" s="627"/>
      <c r="E247" s="575"/>
      <c r="F247" s="575"/>
      <c r="G247" s="354" t="s">
        <v>186</v>
      </c>
      <c r="H247" s="62"/>
      <c r="I247" s="68"/>
      <c r="J247" s="68"/>
      <c r="K247" s="44" t="s">
        <v>45</v>
      </c>
      <c r="L247" s="322">
        <v>50</v>
      </c>
      <c r="M247" s="42" t="s">
        <v>32</v>
      </c>
      <c r="N247" s="42" t="s">
        <v>32</v>
      </c>
      <c r="O247" s="42" t="s">
        <v>32</v>
      </c>
      <c r="P247" s="42" t="s">
        <v>32</v>
      </c>
      <c r="Q247" s="42" t="s">
        <v>32</v>
      </c>
      <c r="R247" s="42" t="s">
        <v>32</v>
      </c>
      <c r="S247" s="42" t="s">
        <v>32</v>
      </c>
      <c r="T247" s="42" t="s">
        <v>32</v>
      </c>
      <c r="U247" s="42" t="s">
        <v>32</v>
      </c>
      <c r="V247" s="322">
        <v>50</v>
      </c>
      <c r="W247" s="322">
        <v>50</v>
      </c>
      <c r="X247" s="42" t="s">
        <v>34</v>
      </c>
      <c r="Y247" s="42">
        <v>10</v>
      </c>
      <c r="Z247" s="42">
        <v>10</v>
      </c>
      <c r="AA247" s="322">
        <v>50</v>
      </c>
      <c r="AB247" s="322">
        <v>50</v>
      </c>
      <c r="AC247" s="42" t="s">
        <v>34</v>
      </c>
      <c r="AD247" s="324" t="s">
        <v>179</v>
      </c>
      <c r="AE247" s="324" t="s">
        <v>180</v>
      </c>
      <c r="AF247" s="318">
        <v>150000</v>
      </c>
      <c r="AG247" s="323" t="s">
        <v>38</v>
      </c>
      <c r="AH247" s="324" t="s">
        <v>182</v>
      </c>
      <c r="AI247" s="319" t="s">
        <v>902</v>
      </c>
      <c r="AJ247" s="44"/>
      <c r="AK247" s="44"/>
    </row>
    <row r="248" spans="3:37" s="20" customFormat="1" ht="72" customHeight="1">
      <c r="C248" s="58" t="s">
        <v>187</v>
      </c>
      <c r="D248" s="616"/>
      <c r="E248" s="58" t="s">
        <v>903</v>
      </c>
      <c r="F248" s="58" t="s">
        <v>904</v>
      </c>
      <c r="G248" s="317" t="s">
        <v>905</v>
      </c>
      <c r="H248" s="33"/>
      <c r="I248" s="33"/>
      <c r="J248" s="33"/>
      <c r="K248" s="44" t="s">
        <v>41</v>
      </c>
      <c r="L248" s="71">
        <v>43830</v>
      </c>
      <c r="M248" s="42" t="s">
        <v>32</v>
      </c>
      <c r="N248" s="42" t="s">
        <v>32</v>
      </c>
      <c r="O248" s="42" t="s">
        <v>32</v>
      </c>
      <c r="P248" s="71">
        <v>43830</v>
      </c>
      <c r="Q248" s="42">
        <v>0</v>
      </c>
      <c r="R248" s="42" t="s">
        <v>167</v>
      </c>
      <c r="S248" s="42" t="s">
        <v>32</v>
      </c>
      <c r="T248" s="42" t="s">
        <v>32</v>
      </c>
      <c r="U248" s="42" t="s">
        <v>32</v>
      </c>
      <c r="V248" s="42" t="s">
        <v>32</v>
      </c>
      <c r="W248" s="42" t="s">
        <v>32</v>
      </c>
      <c r="X248" s="42" t="s">
        <v>32</v>
      </c>
      <c r="Y248" s="42" t="s">
        <v>32</v>
      </c>
      <c r="Z248" s="42" t="s">
        <v>32</v>
      </c>
      <c r="AA248" s="71">
        <v>43830</v>
      </c>
      <c r="AB248" s="321"/>
      <c r="AC248" s="326"/>
      <c r="AD248" s="327" t="s">
        <v>906</v>
      </c>
      <c r="AE248" s="324" t="s">
        <v>180</v>
      </c>
      <c r="AF248" s="328" t="s">
        <v>181</v>
      </c>
      <c r="AG248" s="324" t="s">
        <v>32</v>
      </c>
      <c r="AH248" s="324" t="s">
        <v>907</v>
      </c>
      <c r="AI248" s="329" t="s">
        <v>274</v>
      </c>
      <c r="AJ248" s="330" t="s">
        <v>908</v>
      </c>
      <c r="AK248" s="317" t="s">
        <v>909</v>
      </c>
    </row>
    <row r="249" spans="1:36" s="20" customFormat="1" ht="50.25" customHeight="1">
      <c r="A249" s="596" t="s">
        <v>545</v>
      </c>
      <c r="B249" s="596"/>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7"/>
    </row>
    <row r="250" spans="1:37" s="262" customFormat="1" ht="37.5" customHeight="1">
      <c r="A250" s="260"/>
      <c r="B250" s="578" t="s">
        <v>546</v>
      </c>
      <c r="C250" s="641" t="s">
        <v>547</v>
      </c>
      <c r="D250" s="675" t="s">
        <v>548</v>
      </c>
      <c r="E250" s="578" t="s">
        <v>549</v>
      </c>
      <c r="F250" s="578" t="s">
        <v>550</v>
      </c>
      <c r="G250" s="47" t="s">
        <v>551</v>
      </c>
      <c r="H250" s="56"/>
      <c r="I250" s="249"/>
      <c r="J250" s="249"/>
      <c r="K250" s="62" t="s">
        <v>45</v>
      </c>
      <c r="L250" s="131" t="s">
        <v>552</v>
      </c>
      <c r="M250" s="131" t="s">
        <v>553</v>
      </c>
      <c r="N250" s="131" t="s">
        <v>554</v>
      </c>
      <c r="O250" s="131" t="s">
        <v>34</v>
      </c>
      <c r="P250" s="233" t="s">
        <v>555</v>
      </c>
      <c r="Q250" s="233" t="s">
        <v>556</v>
      </c>
      <c r="R250" s="27" t="s">
        <v>34</v>
      </c>
      <c r="S250" s="222" t="s">
        <v>557</v>
      </c>
      <c r="T250" s="222" t="s">
        <v>558</v>
      </c>
      <c r="U250" s="222" t="s">
        <v>34</v>
      </c>
      <c r="V250" s="233" t="s">
        <v>557</v>
      </c>
      <c r="W250" s="131" t="s">
        <v>559</v>
      </c>
      <c r="X250" s="234" t="s">
        <v>34</v>
      </c>
      <c r="Y250" s="239" t="s">
        <v>560</v>
      </c>
      <c r="Z250" s="261" t="s">
        <v>561</v>
      </c>
      <c r="AA250" s="239" t="s">
        <v>562</v>
      </c>
      <c r="AB250" s="239" t="s">
        <v>563</v>
      </c>
      <c r="AC250" s="239" t="s">
        <v>34</v>
      </c>
      <c r="AD250" s="7" t="s">
        <v>564</v>
      </c>
      <c r="AE250" s="7" t="s">
        <v>280</v>
      </c>
      <c r="AF250" s="110">
        <v>20900000</v>
      </c>
      <c r="AG250" s="56"/>
      <c r="AH250" s="6"/>
      <c r="AI250" s="40" t="s">
        <v>565</v>
      </c>
      <c r="AJ250" s="240" t="s">
        <v>32</v>
      </c>
      <c r="AK250" s="19" t="s">
        <v>32</v>
      </c>
    </row>
    <row r="251" spans="1:37" s="262" customFormat="1" ht="31.5">
      <c r="A251" s="260"/>
      <c r="B251" s="580"/>
      <c r="C251" s="582"/>
      <c r="D251" s="676"/>
      <c r="E251" s="580"/>
      <c r="F251" s="580"/>
      <c r="G251" s="47" t="s">
        <v>566</v>
      </c>
      <c r="H251" s="56"/>
      <c r="I251" s="249"/>
      <c r="J251" s="249"/>
      <c r="K251" s="62" t="s">
        <v>45</v>
      </c>
      <c r="L251" s="131">
        <v>2250</v>
      </c>
      <c r="M251" s="131" t="s">
        <v>567</v>
      </c>
      <c r="N251" s="131" t="s">
        <v>568</v>
      </c>
      <c r="O251" s="131" t="s">
        <v>34</v>
      </c>
      <c r="P251" s="233" t="s">
        <v>567</v>
      </c>
      <c r="Q251" s="233" t="s">
        <v>569</v>
      </c>
      <c r="R251" s="27" t="s">
        <v>34</v>
      </c>
      <c r="S251" s="235" t="s">
        <v>570</v>
      </c>
      <c r="T251" s="222" t="s">
        <v>571</v>
      </c>
      <c r="U251" s="222" t="s">
        <v>34</v>
      </c>
      <c r="V251" s="263" t="s">
        <v>572</v>
      </c>
      <c r="W251" s="131" t="s">
        <v>573</v>
      </c>
      <c r="X251" s="222" t="s">
        <v>34</v>
      </c>
      <c r="Y251" s="239" t="s">
        <v>574</v>
      </c>
      <c r="Z251" s="261" t="s">
        <v>575</v>
      </c>
      <c r="AA251" s="239" t="s">
        <v>574</v>
      </c>
      <c r="AB251" s="239" t="s">
        <v>576</v>
      </c>
      <c r="AC251" s="239" t="s">
        <v>34</v>
      </c>
      <c r="AD251" s="7" t="s">
        <v>564</v>
      </c>
      <c r="AE251" s="7" t="s">
        <v>280</v>
      </c>
      <c r="AF251" s="110">
        <v>5980000</v>
      </c>
      <c r="AG251" s="56"/>
      <c r="AH251" s="6"/>
      <c r="AI251" s="7" t="s">
        <v>565</v>
      </c>
      <c r="AJ251" s="240" t="s">
        <v>32</v>
      </c>
      <c r="AK251" s="19" t="s">
        <v>32</v>
      </c>
    </row>
    <row r="252" spans="1:37" s="262" customFormat="1" ht="31.5">
      <c r="A252" s="260"/>
      <c r="B252" s="580"/>
      <c r="C252" s="582"/>
      <c r="D252" s="676"/>
      <c r="E252" s="580"/>
      <c r="F252" s="580"/>
      <c r="G252" s="47" t="s">
        <v>577</v>
      </c>
      <c r="H252" s="56"/>
      <c r="I252" s="249"/>
      <c r="J252" s="249"/>
      <c r="K252" s="62" t="s">
        <v>45</v>
      </c>
      <c r="L252" s="131" t="s">
        <v>578</v>
      </c>
      <c r="M252" s="236" t="s">
        <v>579</v>
      </c>
      <c r="N252" s="236" t="s">
        <v>580</v>
      </c>
      <c r="O252" s="131" t="s">
        <v>34</v>
      </c>
      <c r="P252" s="233" t="s">
        <v>579</v>
      </c>
      <c r="Q252" s="233" t="s">
        <v>581</v>
      </c>
      <c r="R252" s="27" t="s">
        <v>34</v>
      </c>
      <c r="S252" s="237" t="s">
        <v>582</v>
      </c>
      <c r="T252" s="222" t="s">
        <v>583</v>
      </c>
      <c r="U252" s="222" t="s">
        <v>34</v>
      </c>
      <c r="V252" s="238">
        <v>1000</v>
      </c>
      <c r="W252" s="131" t="s">
        <v>584</v>
      </c>
      <c r="X252" s="234" t="s">
        <v>34</v>
      </c>
      <c r="Y252" s="239">
        <v>11800</v>
      </c>
      <c r="Z252" s="239">
        <v>28916.8</v>
      </c>
      <c r="AA252" s="239">
        <v>8500</v>
      </c>
      <c r="AB252" s="239" t="s">
        <v>585</v>
      </c>
      <c r="AC252" s="239" t="s">
        <v>34</v>
      </c>
      <c r="AD252" s="7" t="s">
        <v>564</v>
      </c>
      <c r="AE252" s="7" t="s">
        <v>280</v>
      </c>
      <c r="AF252" s="110">
        <v>2000000</v>
      </c>
      <c r="AG252" s="56"/>
      <c r="AH252" s="6"/>
      <c r="AI252" s="7" t="s">
        <v>565</v>
      </c>
      <c r="AJ252" s="240" t="s">
        <v>32</v>
      </c>
      <c r="AK252" s="19" t="s">
        <v>32</v>
      </c>
    </row>
    <row r="253" spans="1:37" s="262" customFormat="1" ht="62.25" customHeight="1">
      <c r="A253" s="260"/>
      <c r="B253" s="580"/>
      <c r="C253" s="582"/>
      <c r="D253" s="676"/>
      <c r="E253" s="580"/>
      <c r="F253" s="580"/>
      <c r="G253" s="96" t="s">
        <v>586</v>
      </c>
      <c r="H253" s="56"/>
      <c r="I253" s="249"/>
      <c r="J253" s="249"/>
      <c r="K253" s="241" t="s">
        <v>45</v>
      </c>
      <c r="L253" s="242">
        <v>2000</v>
      </c>
      <c r="M253" s="242">
        <v>2000</v>
      </c>
      <c r="N253" s="242">
        <v>2067</v>
      </c>
      <c r="O253" s="242" t="s">
        <v>35</v>
      </c>
      <c r="P253" s="242">
        <v>2000</v>
      </c>
      <c r="Q253" s="242">
        <v>2058</v>
      </c>
      <c r="R253" s="242" t="s">
        <v>34</v>
      </c>
      <c r="S253" s="242">
        <v>2000</v>
      </c>
      <c r="T253" s="242">
        <v>2059</v>
      </c>
      <c r="U253" s="242" t="s">
        <v>34</v>
      </c>
      <c r="V253" s="242">
        <v>2000</v>
      </c>
      <c r="W253" s="242">
        <v>2060</v>
      </c>
      <c r="X253" s="242" t="s">
        <v>34</v>
      </c>
      <c r="Y253" s="239">
        <v>2000</v>
      </c>
      <c r="Z253" s="239">
        <v>2056</v>
      </c>
      <c r="AA253" s="239">
        <v>2000</v>
      </c>
      <c r="AB253" s="239">
        <v>2060</v>
      </c>
      <c r="AC253" s="239" t="s">
        <v>34</v>
      </c>
      <c r="AD253" s="7" t="s">
        <v>587</v>
      </c>
      <c r="AE253" s="7" t="s">
        <v>280</v>
      </c>
      <c r="AF253" s="110">
        <v>100159210</v>
      </c>
      <c r="AG253" s="56"/>
      <c r="AH253" s="6"/>
      <c r="AI253" s="40" t="s">
        <v>588</v>
      </c>
      <c r="AJ253" s="240" t="s">
        <v>32</v>
      </c>
      <c r="AK253" s="19" t="s">
        <v>32</v>
      </c>
    </row>
    <row r="254" spans="1:37" s="262" customFormat="1" ht="31.5">
      <c r="A254" s="260"/>
      <c r="B254" s="579"/>
      <c r="C254" s="583"/>
      <c r="D254" s="677"/>
      <c r="E254" s="579"/>
      <c r="F254" s="579"/>
      <c r="G254" s="40" t="s">
        <v>589</v>
      </c>
      <c r="H254" s="56"/>
      <c r="I254" s="249"/>
      <c r="J254" s="249"/>
      <c r="K254" s="62" t="s">
        <v>45</v>
      </c>
      <c r="L254" s="131" t="s">
        <v>590</v>
      </c>
      <c r="M254" s="131" t="s">
        <v>32</v>
      </c>
      <c r="N254" s="131" t="s">
        <v>32</v>
      </c>
      <c r="O254" s="131" t="s">
        <v>32</v>
      </c>
      <c r="P254" s="131" t="s">
        <v>32</v>
      </c>
      <c r="Q254" s="131" t="s">
        <v>32</v>
      </c>
      <c r="R254" s="131" t="s">
        <v>32</v>
      </c>
      <c r="S254" s="222" t="s">
        <v>590</v>
      </c>
      <c r="T254" s="222" t="s">
        <v>591</v>
      </c>
      <c r="U254" s="243" t="s">
        <v>34</v>
      </c>
      <c r="V254" s="222" t="s">
        <v>32</v>
      </c>
      <c r="W254" s="222" t="s">
        <v>32</v>
      </c>
      <c r="X254" s="234" t="s">
        <v>32</v>
      </c>
      <c r="Y254" s="244">
        <v>200</v>
      </c>
      <c r="Z254" s="244">
        <v>259</v>
      </c>
      <c r="AA254" s="236" t="s">
        <v>590</v>
      </c>
      <c r="AB254" s="245" t="s">
        <v>591</v>
      </c>
      <c r="AC254" s="244" t="s">
        <v>34</v>
      </c>
      <c r="AD254" s="7" t="s">
        <v>587</v>
      </c>
      <c r="AE254" s="7" t="s">
        <v>280</v>
      </c>
      <c r="AF254" s="110">
        <v>1000000</v>
      </c>
      <c r="AG254" s="136"/>
      <c r="AH254" s="47"/>
      <c r="AI254" s="47" t="s">
        <v>592</v>
      </c>
      <c r="AJ254" s="240" t="s">
        <v>32</v>
      </c>
      <c r="AK254" s="19" t="s">
        <v>32</v>
      </c>
    </row>
    <row r="255" spans="1:37" s="262" customFormat="1" ht="47.25">
      <c r="A255" s="260"/>
      <c r="B255" s="581" t="s">
        <v>546</v>
      </c>
      <c r="C255" s="582" t="s">
        <v>593</v>
      </c>
      <c r="D255" s="584"/>
      <c r="E255" s="40" t="s">
        <v>594</v>
      </c>
      <c r="F255" s="578" t="s">
        <v>595</v>
      </c>
      <c r="G255" s="6" t="s">
        <v>596</v>
      </c>
      <c r="H255" s="56"/>
      <c r="I255" s="249"/>
      <c r="J255" s="249"/>
      <c r="K255" s="62" t="s">
        <v>45</v>
      </c>
      <c r="L255" s="131">
        <v>2</v>
      </c>
      <c r="M255" s="131" t="s">
        <v>32</v>
      </c>
      <c r="N255" s="131" t="s">
        <v>32</v>
      </c>
      <c r="O255" s="131" t="s">
        <v>32</v>
      </c>
      <c r="P255" s="233">
        <v>1</v>
      </c>
      <c r="Q255" s="27">
        <v>1</v>
      </c>
      <c r="R255" s="27" t="s">
        <v>34</v>
      </c>
      <c r="S255" s="248">
        <v>1</v>
      </c>
      <c r="T255" s="234">
        <v>1</v>
      </c>
      <c r="U255" s="243" t="s">
        <v>34</v>
      </c>
      <c r="V255" s="222" t="s">
        <v>32</v>
      </c>
      <c r="W255" s="222" t="s">
        <v>32</v>
      </c>
      <c r="X255" s="234" t="s">
        <v>32</v>
      </c>
      <c r="Y255" s="239">
        <v>3</v>
      </c>
      <c r="Z255" s="239">
        <v>1</v>
      </c>
      <c r="AA255" s="239">
        <v>2</v>
      </c>
      <c r="AB255" s="239">
        <v>2</v>
      </c>
      <c r="AC255" s="239" t="s">
        <v>34</v>
      </c>
      <c r="AD255" s="47" t="s">
        <v>516</v>
      </c>
      <c r="AE255" s="47" t="s">
        <v>280</v>
      </c>
      <c r="AF255" s="110">
        <v>3400000</v>
      </c>
      <c r="AG255" s="47"/>
      <c r="AH255" s="47" t="s">
        <v>597</v>
      </c>
      <c r="AI255" s="40" t="s">
        <v>598</v>
      </c>
      <c r="AJ255" s="240" t="s">
        <v>32</v>
      </c>
      <c r="AK255" s="19" t="s">
        <v>32</v>
      </c>
    </row>
    <row r="256" spans="1:37" s="262" customFormat="1" ht="64.5" customHeight="1">
      <c r="A256" s="260"/>
      <c r="B256" s="581"/>
      <c r="C256" s="583"/>
      <c r="D256" s="585"/>
      <c r="E256" s="40" t="s">
        <v>599</v>
      </c>
      <c r="F256" s="580"/>
      <c r="G256" s="6" t="s">
        <v>600</v>
      </c>
      <c r="H256" s="56"/>
      <c r="I256" s="249"/>
      <c r="J256" s="249"/>
      <c r="K256" s="62" t="s">
        <v>45</v>
      </c>
      <c r="L256" s="131" t="s">
        <v>601</v>
      </c>
      <c r="M256" s="131" t="s">
        <v>32</v>
      </c>
      <c r="N256" s="131" t="s">
        <v>32</v>
      </c>
      <c r="O256" s="131" t="s">
        <v>32</v>
      </c>
      <c r="P256" s="131" t="s">
        <v>32</v>
      </c>
      <c r="Q256" s="131" t="s">
        <v>32</v>
      </c>
      <c r="R256" s="131" t="s">
        <v>32</v>
      </c>
      <c r="S256" s="222" t="s">
        <v>601</v>
      </c>
      <c r="T256" s="246">
        <v>0</v>
      </c>
      <c r="U256" s="239" t="s">
        <v>167</v>
      </c>
      <c r="V256" s="222" t="s">
        <v>32</v>
      </c>
      <c r="W256" s="222" t="s">
        <v>32</v>
      </c>
      <c r="X256" s="234" t="s">
        <v>32</v>
      </c>
      <c r="Y256" s="239" t="s">
        <v>601</v>
      </c>
      <c r="Z256" s="239" t="s">
        <v>602</v>
      </c>
      <c r="AA256" s="131" t="s">
        <v>601</v>
      </c>
      <c r="AB256" s="239" t="s">
        <v>603</v>
      </c>
      <c r="AC256" s="239" t="s">
        <v>167</v>
      </c>
      <c r="AD256" s="47" t="s">
        <v>516</v>
      </c>
      <c r="AE256" s="47" t="s">
        <v>280</v>
      </c>
      <c r="AF256" s="110">
        <v>3000000</v>
      </c>
      <c r="AG256" s="247"/>
      <c r="AH256" s="47" t="s">
        <v>209</v>
      </c>
      <c r="AI256" s="40" t="s">
        <v>598</v>
      </c>
      <c r="AJ256" s="39" t="s">
        <v>604</v>
      </c>
      <c r="AK256" s="39" t="s">
        <v>605</v>
      </c>
    </row>
    <row r="257" spans="1:37" s="262" customFormat="1" ht="78.75">
      <c r="A257" s="260"/>
      <c r="B257" s="581"/>
      <c r="C257" s="47" t="s">
        <v>606</v>
      </c>
      <c r="D257" s="264" t="s">
        <v>607</v>
      </c>
      <c r="E257" s="40" t="s">
        <v>599</v>
      </c>
      <c r="F257" s="580"/>
      <c r="G257" s="6" t="s">
        <v>608</v>
      </c>
      <c r="H257" s="56"/>
      <c r="I257" s="249"/>
      <c r="J257" s="249"/>
      <c r="K257" s="62" t="s">
        <v>45</v>
      </c>
      <c r="L257" s="131" t="s">
        <v>609</v>
      </c>
      <c r="M257" s="131" t="s">
        <v>32</v>
      </c>
      <c r="N257" s="131" t="s">
        <v>32</v>
      </c>
      <c r="O257" s="131" t="s">
        <v>32</v>
      </c>
      <c r="P257" s="233" t="s">
        <v>610</v>
      </c>
      <c r="Q257" s="233" t="s">
        <v>611</v>
      </c>
      <c r="R257" s="27" t="s">
        <v>34</v>
      </c>
      <c r="S257" s="222" t="s">
        <v>612</v>
      </c>
      <c r="T257" s="234" t="s">
        <v>613</v>
      </c>
      <c r="U257" s="239" t="s">
        <v>167</v>
      </c>
      <c r="V257" s="56" t="s">
        <v>32</v>
      </c>
      <c r="W257" s="239" t="s">
        <v>614</v>
      </c>
      <c r="X257" s="239" t="s">
        <v>32</v>
      </c>
      <c r="Y257" s="239">
        <v>5.6</v>
      </c>
      <c r="Z257" s="239" t="s">
        <v>615</v>
      </c>
      <c r="AA257" s="239" t="s">
        <v>609</v>
      </c>
      <c r="AB257" s="239" t="s">
        <v>616</v>
      </c>
      <c r="AC257" s="239" t="s">
        <v>34</v>
      </c>
      <c r="AD257" s="18" t="s">
        <v>516</v>
      </c>
      <c r="AE257" s="18" t="s">
        <v>280</v>
      </c>
      <c r="AF257" s="110">
        <v>10600000</v>
      </c>
      <c r="AG257" s="135"/>
      <c r="AH257" s="47"/>
      <c r="AI257" s="40" t="s">
        <v>598</v>
      </c>
      <c r="AJ257" s="240" t="s">
        <v>32</v>
      </c>
      <c r="AK257" s="19" t="s">
        <v>32</v>
      </c>
    </row>
    <row r="258" spans="1:37" s="262" customFormat="1" ht="63">
      <c r="A258" s="260"/>
      <c r="B258" s="581"/>
      <c r="C258" s="40" t="s">
        <v>617</v>
      </c>
      <c r="D258" s="265" t="s">
        <v>618</v>
      </c>
      <c r="E258" s="224" t="s">
        <v>619</v>
      </c>
      <c r="F258" s="580"/>
      <c r="G258" s="47" t="s">
        <v>620</v>
      </c>
      <c r="H258" s="56"/>
      <c r="I258" s="249"/>
      <c r="J258" s="249"/>
      <c r="K258" s="62" t="s">
        <v>45</v>
      </c>
      <c r="L258" s="131">
        <v>550</v>
      </c>
      <c r="M258" s="42">
        <v>200</v>
      </c>
      <c r="N258" s="131">
        <v>0</v>
      </c>
      <c r="O258" s="131" t="s">
        <v>167</v>
      </c>
      <c r="P258" s="233" t="s">
        <v>621</v>
      </c>
      <c r="Q258" s="131" t="s">
        <v>622</v>
      </c>
      <c r="R258" s="27" t="s">
        <v>34</v>
      </c>
      <c r="S258" s="248" t="s">
        <v>32</v>
      </c>
      <c r="T258" s="222" t="s">
        <v>32</v>
      </c>
      <c r="U258" s="235" t="s">
        <v>32</v>
      </c>
      <c r="V258" s="56" t="s">
        <v>32</v>
      </c>
      <c r="W258" s="56" t="s">
        <v>623</v>
      </c>
      <c r="X258" s="239" t="s">
        <v>32</v>
      </c>
      <c r="Y258" s="239">
        <v>730</v>
      </c>
      <c r="Z258" s="239" t="s">
        <v>624</v>
      </c>
      <c r="AA258" s="239" t="s">
        <v>625</v>
      </c>
      <c r="AB258" s="239" t="s">
        <v>626</v>
      </c>
      <c r="AC258" s="239" t="s">
        <v>34</v>
      </c>
      <c r="AD258" s="18" t="s">
        <v>516</v>
      </c>
      <c r="AE258" s="18" t="s">
        <v>280</v>
      </c>
      <c r="AF258" s="110">
        <v>1300000</v>
      </c>
      <c r="AG258" s="135"/>
      <c r="AH258" s="47"/>
      <c r="AI258" s="40" t="s">
        <v>598</v>
      </c>
      <c r="AJ258" s="240" t="s">
        <v>32</v>
      </c>
      <c r="AK258" s="240" t="s">
        <v>32</v>
      </c>
    </row>
    <row r="259" spans="1:37" s="262" customFormat="1" ht="78.75">
      <c r="A259" s="260"/>
      <c r="B259" s="581"/>
      <c r="C259" s="47" t="s">
        <v>606</v>
      </c>
      <c r="D259" s="265" t="s">
        <v>607</v>
      </c>
      <c r="E259" s="40" t="s">
        <v>627</v>
      </c>
      <c r="F259" s="580"/>
      <c r="G259" s="40" t="s">
        <v>628</v>
      </c>
      <c r="H259" s="56"/>
      <c r="I259" s="249"/>
      <c r="J259" s="249"/>
      <c r="K259" s="62" t="s">
        <v>45</v>
      </c>
      <c r="L259" s="131">
        <v>200</v>
      </c>
      <c r="M259" s="131" t="s">
        <v>32</v>
      </c>
      <c r="N259" s="131" t="s">
        <v>32</v>
      </c>
      <c r="O259" s="131" t="s">
        <v>32</v>
      </c>
      <c r="P259" s="131" t="s">
        <v>32</v>
      </c>
      <c r="Q259" s="131" t="s">
        <v>32</v>
      </c>
      <c r="R259" s="131" t="s">
        <v>32</v>
      </c>
      <c r="S259" s="248" t="s">
        <v>32</v>
      </c>
      <c r="T259" s="222" t="s">
        <v>32</v>
      </c>
      <c r="U259" s="234" t="s">
        <v>32</v>
      </c>
      <c r="V259" s="56">
        <v>200</v>
      </c>
      <c r="W259" s="239">
        <v>0</v>
      </c>
      <c r="X259" s="239" t="s">
        <v>167</v>
      </c>
      <c r="Y259" s="131">
        <v>700</v>
      </c>
      <c r="Z259" s="131">
        <v>37</v>
      </c>
      <c r="AA259" s="239">
        <v>200</v>
      </c>
      <c r="AB259" s="239">
        <v>0</v>
      </c>
      <c r="AC259" s="239" t="s">
        <v>167</v>
      </c>
      <c r="AD259" s="130" t="s">
        <v>516</v>
      </c>
      <c r="AE259" s="130" t="s">
        <v>280</v>
      </c>
      <c r="AF259" s="110">
        <v>9000000</v>
      </c>
      <c r="AG259" s="136"/>
      <c r="AH259" s="47" t="s">
        <v>629</v>
      </c>
      <c r="AI259" s="47" t="s">
        <v>630</v>
      </c>
      <c r="AJ259" s="47" t="s">
        <v>631</v>
      </c>
      <c r="AK259" s="47" t="s">
        <v>632</v>
      </c>
    </row>
    <row r="260" spans="1:37" s="262" customFormat="1" ht="64.5" customHeight="1">
      <c r="A260" s="260"/>
      <c r="B260" s="581"/>
      <c r="C260" s="40" t="s">
        <v>593</v>
      </c>
      <c r="D260" s="265" t="s">
        <v>633</v>
      </c>
      <c r="E260" s="47" t="s">
        <v>634</v>
      </c>
      <c r="F260" s="579"/>
      <c r="G260" s="40" t="s">
        <v>635</v>
      </c>
      <c r="H260" s="56"/>
      <c r="I260" s="249"/>
      <c r="J260" s="249"/>
      <c r="K260" s="62" t="s">
        <v>45</v>
      </c>
      <c r="L260" s="131">
        <v>50</v>
      </c>
      <c r="M260" s="131" t="s">
        <v>32</v>
      </c>
      <c r="N260" s="131" t="s">
        <v>32</v>
      </c>
      <c r="O260" s="131" t="s">
        <v>32</v>
      </c>
      <c r="P260" s="131" t="s">
        <v>32</v>
      </c>
      <c r="Q260" s="131" t="s">
        <v>32</v>
      </c>
      <c r="R260" s="131" t="s">
        <v>32</v>
      </c>
      <c r="S260" s="248" t="s">
        <v>32</v>
      </c>
      <c r="T260" s="222">
        <v>62</v>
      </c>
      <c r="U260" s="133" t="s">
        <v>636</v>
      </c>
      <c r="V260" s="222">
        <v>50</v>
      </c>
      <c r="W260" s="133">
        <v>62</v>
      </c>
      <c r="X260" s="134" t="s">
        <v>637</v>
      </c>
      <c r="Y260" s="131">
        <v>50</v>
      </c>
      <c r="Z260" s="131">
        <v>0</v>
      </c>
      <c r="AA260" s="239">
        <v>50</v>
      </c>
      <c r="AB260" s="239">
        <v>62</v>
      </c>
      <c r="AC260" s="239" t="s">
        <v>34</v>
      </c>
      <c r="AD260" s="130" t="s">
        <v>516</v>
      </c>
      <c r="AE260" s="130" t="s">
        <v>280</v>
      </c>
      <c r="AF260" s="110">
        <f>1000000</f>
        <v>1000000</v>
      </c>
      <c r="AG260" s="136"/>
      <c r="AH260" s="47" t="s">
        <v>638</v>
      </c>
      <c r="AI260" s="47" t="s">
        <v>598</v>
      </c>
      <c r="AJ260" s="240" t="s">
        <v>32</v>
      </c>
      <c r="AK260" s="19" t="s">
        <v>32</v>
      </c>
    </row>
    <row r="261" spans="1:37" s="137" customFormat="1" ht="75" customHeight="1">
      <c r="A261" s="152"/>
      <c r="B261" s="578" t="s">
        <v>546</v>
      </c>
      <c r="C261" s="40" t="s">
        <v>547</v>
      </c>
      <c r="D261" s="265"/>
      <c r="E261" s="250" t="s">
        <v>549</v>
      </c>
      <c r="F261" s="226" t="s">
        <v>277</v>
      </c>
      <c r="G261" s="9" t="s">
        <v>639</v>
      </c>
      <c r="H261" s="135"/>
      <c r="I261" s="152"/>
      <c r="J261" s="135"/>
      <c r="K261" s="62" t="s">
        <v>45</v>
      </c>
      <c r="L261" s="233">
        <v>1</v>
      </c>
      <c r="M261" s="42" t="s">
        <v>32</v>
      </c>
      <c r="N261" s="42" t="s">
        <v>32</v>
      </c>
      <c r="O261" s="42" t="s">
        <v>32</v>
      </c>
      <c r="P261" s="42" t="s">
        <v>32</v>
      </c>
      <c r="Q261" s="42" t="s">
        <v>32</v>
      </c>
      <c r="R261" s="42" t="s">
        <v>32</v>
      </c>
      <c r="S261" s="42">
        <v>1</v>
      </c>
      <c r="T261" s="42">
        <v>1</v>
      </c>
      <c r="U261" s="42" t="s">
        <v>34</v>
      </c>
      <c r="V261" s="27" t="s">
        <v>32</v>
      </c>
      <c r="W261" s="27" t="s">
        <v>32</v>
      </c>
      <c r="X261" s="131" t="s">
        <v>32</v>
      </c>
      <c r="Y261" s="233">
        <v>1</v>
      </c>
      <c r="Z261" s="27">
        <v>1</v>
      </c>
      <c r="AA261" s="355">
        <v>1</v>
      </c>
      <c r="AB261" s="25">
        <v>1</v>
      </c>
      <c r="AC261" s="239" t="s">
        <v>34</v>
      </c>
      <c r="AD261" s="68" t="s">
        <v>279</v>
      </c>
      <c r="AE261" s="68" t="s">
        <v>280</v>
      </c>
      <c r="AF261" s="110">
        <v>500000</v>
      </c>
      <c r="AG261" s="251"/>
      <c r="AH261" s="44"/>
      <c r="AI261" s="44" t="s">
        <v>640</v>
      </c>
      <c r="AJ261" s="40"/>
      <c r="AK261" s="44"/>
    </row>
    <row r="262" spans="1:37" s="137" customFormat="1" ht="63.75" customHeight="1">
      <c r="A262" s="135"/>
      <c r="B262" s="580"/>
      <c r="C262" s="47" t="s">
        <v>593</v>
      </c>
      <c r="D262" s="131" t="s">
        <v>633</v>
      </c>
      <c r="E262" s="47" t="s">
        <v>641</v>
      </c>
      <c r="F262" s="586" t="s">
        <v>514</v>
      </c>
      <c r="G262" s="47" t="s">
        <v>642</v>
      </c>
      <c r="H262" s="252"/>
      <c r="I262" s="130"/>
      <c r="J262" s="130"/>
      <c r="K262" s="62" t="s">
        <v>45</v>
      </c>
      <c r="L262" s="131">
        <v>3</v>
      </c>
      <c r="M262" s="131" t="s">
        <v>32</v>
      </c>
      <c r="N262" s="131" t="s">
        <v>32</v>
      </c>
      <c r="O262" s="131" t="s">
        <v>32</v>
      </c>
      <c r="P262" s="233">
        <v>2</v>
      </c>
      <c r="Q262" s="131">
        <v>2</v>
      </c>
      <c r="R262" s="27" t="s">
        <v>34</v>
      </c>
      <c r="S262" s="248">
        <v>2</v>
      </c>
      <c r="T262" s="222">
        <v>1</v>
      </c>
      <c r="U262" s="133" t="s">
        <v>167</v>
      </c>
      <c r="V262" s="222" t="s">
        <v>32</v>
      </c>
      <c r="W262" s="222" t="s">
        <v>32</v>
      </c>
      <c r="X262" s="234" t="s">
        <v>32</v>
      </c>
      <c r="Y262" s="131">
        <v>5</v>
      </c>
      <c r="Z262" s="131">
        <v>0</v>
      </c>
      <c r="AA262" s="253">
        <v>3</v>
      </c>
      <c r="AB262" s="239">
        <v>3</v>
      </c>
      <c r="AC262" s="239" t="s">
        <v>34</v>
      </c>
      <c r="AD262" s="130" t="s">
        <v>516</v>
      </c>
      <c r="AE262" s="130" t="s">
        <v>280</v>
      </c>
      <c r="AF262" s="110">
        <v>14750000</v>
      </c>
      <c r="AG262" s="254"/>
      <c r="AH262" s="47" t="s">
        <v>643</v>
      </c>
      <c r="AI262" s="47" t="s">
        <v>598</v>
      </c>
      <c r="AJ262" s="240" t="s">
        <v>32</v>
      </c>
      <c r="AK262" s="19" t="s">
        <v>32</v>
      </c>
    </row>
    <row r="263" spans="1:37" s="137" customFormat="1" ht="68.25" customHeight="1">
      <c r="A263" s="135"/>
      <c r="B263" s="589" t="s">
        <v>546</v>
      </c>
      <c r="C263" s="586" t="s">
        <v>644</v>
      </c>
      <c r="D263" s="592" t="s">
        <v>618</v>
      </c>
      <c r="E263" s="586" t="s">
        <v>645</v>
      </c>
      <c r="F263" s="587"/>
      <c r="G263" s="225" t="s">
        <v>646</v>
      </c>
      <c r="H263" s="227" t="s">
        <v>32</v>
      </c>
      <c r="I263" s="227"/>
      <c r="J263" s="227"/>
      <c r="K263" s="62" t="s">
        <v>45</v>
      </c>
      <c r="L263" s="131">
        <v>6</v>
      </c>
      <c r="M263" s="230">
        <v>3</v>
      </c>
      <c r="N263" s="230">
        <v>3</v>
      </c>
      <c r="O263" s="27" t="s">
        <v>34</v>
      </c>
      <c r="P263" s="230">
        <v>3</v>
      </c>
      <c r="Q263" s="230">
        <v>3</v>
      </c>
      <c r="R263" s="27" t="s">
        <v>34</v>
      </c>
      <c r="S263" s="248">
        <v>3</v>
      </c>
      <c r="T263" s="248">
        <v>3</v>
      </c>
      <c r="U263" s="27" t="s">
        <v>34</v>
      </c>
      <c r="V263" s="131" t="s">
        <v>32</v>
      </c>
      <c r="W263" s="131">
        <v>2</v>
      </c>
      <c r="X263" s="239" t="s">
        <v>34</v>
      </c>
      <c r="Y263" s="131">
        <v>12</v>
      </c>
      <c r="Z263" s="223">
        <v>24</v>
      </c>
      <c r="AA263" s="27">
        <v>6</v>
      </c>
      <c r="AB263" s="27">
        <v>11</v>
      </c>
      <c r="AC263" s="239" t="s">
        <v>34</v>
      </c>
      <c r="AD263" s="130" t="s">
        <v>647</v>
      </c>
      <c r="AE263" s="130" t="s">
        <v>280</v>
      </c>
      <c r="AF263" s="110">
        <v>500000</v>
      </c>
      <c r="AG263" s="232"/>
      <c r="AH263" s="40"/>
      <c r="AI263" s="47" t="s">
        <v>648</v>
      </c>
      <c r="AJ263" s="240" t="s">
        <v>32</v>
      </c>
      <c r="AK263" s="240" t="s">
        <v>32</v>
      </c>
    </row>
    <row r="264" spans="1:37" s="137" customFormat="1" ht="46.5" customHeight="1">
      <c r="A264" s="135"/>
      <c r="B264" s="590"/>
      <c r="C264" s="587"/>
      <c r="D264" s="584"/>
      <c r="E264" s="587"/>
      <c r="F264" s="587"/>
      <c r="G264" s="225" t="s">
        <v>649</v>
      </c>
      <c r="H264" s="227" t="s">
        <v>32</v>
      </c>
      <c r="I264" s="227"/>
      <c r="J264" s="227"/>
      <c r="K264" s="62" t="s">
        <v>45</v>
      </c>
      <c r="L264" s="131">
        <v>6</v>
      </c>
      <c r="M264" s="230">
        <v>2</v>
      </c>
      <c r="N264" s="230">
        <v>2</v>
      </c>
      <c r="O264" s="27" t="s">
        <v>34</v>
      </c>
      <c r="P264" s="230">
        <v>2</v>
      </c>
      <c r="Q264" s="230">
        <v>4</v>
      </c>
      <c r="R264" s="27" t="s">
        <v>34</v>
      </c>
      <c r="S264" s="222">
        <v>2</v>
      </c>
      <c r="T264" s="222">
        <v>2</v>
      </c>
      <c r="U264" s="27" t="s">
        <v>34</v>
      </c>
      <c r="V264" s="131" t="s">
        <v>32</v>
      </c>
      <c r="W264" s="131">
        <v>2</v>
      </c>
      <c r="X264" s="239" t="s">
        <v>34</v>
      </c>
      <c r="Y264" s="131">
        <v>8</v>
      </c>
      <c r="Z264" s="223">
        <v>18</v>
      </c>
      <c r="AA264" s="194">
        <v>6</v>
      </c>
      <c r="AB264" s="27">
        <f aca="true" t="shared" si="1" ref="AB264:AB270">N264+Q264+T264+W264</f>
        <v>10</v>
      </c>
      <c r="AC264" s="239" t="s">
        <v>34</v>
      </c>
      <c r="AD264" s="227" t="s">
        <v>647</v>
      </c>
      <c r="AE264" s="130" t="s">
        <v>280</v>
      </c>
      <c r="AF264" s="110">
        <v>400000</v>
      </c>
      <c r="AG264" s="266"/>
      <c r="AH264" s="225"/>
      <c r="AI264" s="97" t="s">
        <v>648</v>
      </c>
      <c r="AJ264" s="240" t="s">
        <v>32</v>
      </c>
      <c r="AK264" s="240" t="s">
        <v>32</v>
      </c>
    </row>
    <row r="265" spans="1:37" s="137" customFormat="1" ht="39" customHeight="1">
      <c r="A265" s="135"/>
      <c r="B265" s="590"/>
      <c r="C265" s="587"/>
      <c r="D265" s="584"/>
      <c r="E265" s="587"/>
      <c r="F265" s="587"/>
      <c r="G265" s="225" t="s">
        <v>650</v>
      </c>
      <c r="H265" s="227" t="s">
        <v>32</v>
      </c>
      <c r="I265" s="227"/>
      <c r="J265" s="227"/>
      <c r="K265" s="62" t="s">
        <v>45</v>
      </c>
      <c r="L265" s="131">
        <v>6</v>
      </c>
      <c r="M265" s="230">
        <v>3</v>
      </c>
      <c r="N265" s="230">
        <v>3</v>
      </c>
      <c r="O265" s="27" t="s">
        <v>34</v>
      </c>
      <c r="P265" s="131">
        <v>3</v>
      </c>
      <c r="Q265" s="131">
        <v>5</v>
      </c>
      <c r="R265" s="27" t="s">
        <v>34</v>
      </c>
      <c r="S265" s="222">
        <v>2</v>
      </c>
      <c r="T265" s="222">
        <v>2</v>
      </c>
      <c r="U265" s="27" t="s">
        <v>34</v>
      </c>
      <c r="V265" s="131" t="s">
        <v>32</v>
      </c>
      <c r="W265" s="131">
        <v>2</v>
      </c>
      <c r="X265" s="239" t="s">
        <v>34</v>
      </c>
      <c r="Y265" s="131">
        <v>12</v>
      </c>
      <c r="Z265" s="223">
        <v>18</v>
      </c>
      <c r="AA265" s="194">
        <v>6</v>
      </c>
      <c r="AB265" s="27">
        <f t="shared" si="1"/>
        <v>12</v>
      </c>
      <c r="AC265" s="239" t="s">
        <v>34</v>
      </c>
      <c r="AD265" s="227" t="s">
        <v>647</v>
      </c>
      <c r="AE265" s="130" t="s">
        <v>280</v>
      </c>
      <c r="AF265" s="110">
        <v>400000</v>
      </c>
      <c r="AG265" s="266"/>
      <c r="AH265" s="225"/>
      <c r="AI265" s="97" t="s">
        <v>648</v>
      </c>
      <c r="AJ265" s="240" t="s">
        <v>32</v>
      </c>
      <c r="AK265" s="240" t="s">
        <v>32</v>
      </c>
    </row>
    <row r="266" spans="1:37" s="137" customFormat="1" ht="38.25" customHeight="1">
      <c r="A266" s="135"/>
      <c r="B266" s="590"/>
      <c r="C266" s="587"/>
      <c r="D266" s="584"/>
      <c r="E266" s="587"/>
      <c r="F266" s="587"/>
      <c r="G266" s="225" t="s">
        <v>651</v>
      </c>
      <c r="H266" s="227" t="s">
        <v>32</v>
      </c>
      <c r="I266" s="227"/>
      <c r="J266" s="227"/>
      <c r="K266" s="62" t="s">
        <v>45</v>
      </c>
      <c r="L266" s="131">
        <v>6</v>
      </c>
      <c r="M266" s="230">
        <v>3</v>
      </c>
      <c r="N266" s="230">
        <v>7</v>
      </c>
      <c r="O266" s="27" t="s">
        <v>34</v>
      </c>
      <c r="P266" s="131">
        <v>3</v>
      </c>
      <c r="Q266" s="131">
        <v>5</v>
      </c>
      <c r="R266" s="27" t="s">
        <v>34</v>
      </c>
      <c r="S266" s="222">
        <v>2</v>
      </c>
      <c r="T266" s="222">
        <v>2</v>
      </c>
      <c r="U266" s="27" t="s">
        <v>34</v>
      </c>
      <c r="V266" s="131" t="s">
        <v>32</v>
      </c>
      <c r="W266" s="131">
        <v>8</v>
      </c>
      <c r="X266" s="239" t="s">
        <v>34</v>
      </c>
      <c r="Y266" s="131">
        <v>12</v>
      </c>
      <c r="Z266" s="223">
        <v>28</v>
      </c>
      <c r="AA266" s="194">
        <v>6</v>
      </c>
      <c r="AB266" s="27">
        <f t="shared" si="1"/>
        <v>22</v>
      </c>
      <c r="AC266" s="239" t="s">
        <v>34</v>
      </c>
      <c r="AD266" s="227" t="s">
        <v>647</v>
      </c>
      <c r="AE266" s="130" t="s">
        <v>280</v>
      </c>
      <c r="AF266" s="110">
        <v>400000</v>
      </c>
      <c r="AG266" s="266"/>
      <c r="AH266" s="225"/>
      <c r="AI266" s="97" t="s">
        <v>648</v>
      </c>
      <c r="AJ266" s="240" t="s">
        <v>32</v>
      </c>
      <c r="AK266" s="240" t="s">
        <v>32</v>
      </c>
    </row>
    <row r="267" spans="1:37" s="137" customFormat="1" ht="39" customHeight="1">
      <c r="A267" s="135"/>
      <c r="B267" s="590"/>
      <c r="C267" s="587"/>
      <c r="D267" s="584"/>
      <c r="E267" s="587"/>
      <c r="F267" s="587"/>
      <c r="G267" s="225" t="s">
        <v>652</v>
      </c>
      <c r="H267" s="227" t="s">
        <v>32</v>
      </c>
      <c r="I267" s="227"/>
      <c r="J267" s="227"/>
      <c r="K267" s="62" t="s">
        <v>45</v>
      </c>
      <c r="L267" s="131">
        <v>6</v>
      </c>
      <c r="M267" s="230">
        <v>2</v>
      </c>
      <c r="N267" s="230">
        <v>3</v>
      </c>
      <c r="O267" s="27" t="s">
        <v>34</v>
      </c>
      <c r="P267" s="131">
        <v>2</v>
      </c>
      <c r="Q267" s="131">
        <v>4</v>
      </c>
      <c r="R267" s="27" t="s">
        <v>34</v>
      </c>
      <c r="S267" s="222">
        <v>2</v>
      </c>
      <c r="T267" s="222">
        <v>2</v>
      </c>
      <c r="U267" s="27" t="s">
        <v>34</v>
      </c>
      <c r="V267" s="131" t="s">
        <v>32</v>
      </c>
      <c r="W267" s="131">
        <v>3</v>
      </c>
      <c r="X267" s="239" t="s">
        <v>34</v>
      </c>
      <c r="Y267" s="131">
        <v>8</v>
      </c>
      <c r="Z267" s="223">
        <v>15</v>
      </c>
      <c r="AA267" s="194">
        <v>6</v>
      </c>
      <c r="AB267" s="27">
        <f t="shared" si="1"/>
        <v>12</v>
      </c>
      <c r="AC267" s="239" t="s">
        <v>34</v>
      </c>
      <c r="AD267" s="227" t="s">
        <v>647</v>
      </c>
      <c r="AE267" s="130" t="s">
        <v>280</v>
      </c>
      <c r="AF267" s="110">
        <v>500000</v>
      </c>
      <c r="AG267" s="266"/>
      <c r="AH267" s="225"/>
      <c r="AI267" s="97" t="s">
        <v>648</v>
      </c>
      <c r="AJ267" s="240" t="s">
        <v>32</v>
      </c>
      <c r="AK267" s="240" t="s">
        <v>32</v>
      </c>
    </row>
    <row r="268" spans="1:37" s="137" customFormat="1" ht="38.25" customHeight="1">
      <c r="A268" s="135"/>
      <c r="B268" s="590"/>
      <c r="C268" s="587"/>
      <c r="D268" s="584"/>
      <c r="E268" s="587"/>
      <c r="F268" s="587"/>
      <c r="G268" s="225" t="s">
        <v>653</v>
      </c>
      <c r="H268" s="227" t="s">
        <v>32</v>
      </c>
      <c r="I268" s="227"/>
      <c r="J268" s="227"/>
      <c r="K268" s="62" t="s">
        <v>45</v>
      </c>
      <c r="L268" s="131">
        <v>9</v>
      </c>
      <c r="M268" s="230">
        <v>3</v>
      </c>
      <c r="N268" s="230">
        <v>3</v>
      </c>
      <c r="O268" s="27" t="s">
        <v>34</v>
      </c>
      <c r="P268" s="131">
        <v>3</v>
      </c>
      <c r="Q268" s="131">
        <v>3</v>
      </c>
      <c r="R268" s="27" t="s">
        <v>34</v>
      </c>
      <c r="S268" s="222">
        <v>3</v>
      </c>
      <c r="T268" s="222">
        <v>3</v>
      </c>
      <c r="U268" s="27" t="s">
        <v>34</v>
      </c>
      <c r="V268" s="131" t="s">
        <v>32</v>
      </c>
      <c r="W268" s="131">
        <v>1</v>
      </c>
      <c r="X268" s="239" t="s">
        <v>34</v>
      </c>
      <c r="Y268" s="131">
        <v>12</v>
      </c>
      <c r="Z268" s="223">
        <v>16</v>
      </c>
      <c r="AA268" s="194">
        <v>9</v>
      </c>
      <c r="AB268" s="27">
        <f t="shared" si="1"/>
        <v>10</v>
      </c>
      <c r="AC268" s="239" t="s">
        <v>34</v>
      </c>
      <c r="AD268" s="227" t="s">
        <v>647</v>
      </c>
      <c r="AE268" s="130" t="s">
        <v>280</v>
      </c>
      <c r="AF268" s="110">
        <v>400000</v>
      </c>
      <c r="AG268" s="266"/>
      <c r="AH268" s="225"/>
      <c r="AI268" s="97" t="s">
        <v>648</v>
      </c>
      <c r="AJ268" s="240" t="s">
        <v>32</v>
      </c>
      <c r="AK268" s="240" t="s">
        <v>32</v>
      </c>
    </row>
    <row r="269" spans="1:37" s="137" customFormat="1" ht="42" customHeight="1">
      <c r="A269" s="135"/>
      <c r="B269" s="591"/>
      <c r="C269" s="588"/>
      <c r="D269" s="585"/>
      <c r="E269" s="588"/>
      <c r="F269" s="588"/>
      <c r="G269" s="225" t="s">
        <v>654</v>
      </c>
      <c r="H269" s="227" t="s">
        <v>32</v>
      </c>
      <c r="I269" s="227"/>
      <c r="J269" s="227"/>
      <c r="K269" s="62" t="s">
        <v>45</v>
      </c>
      <c r="L269" s="230">
        <v>30</v>
      </c>
      <c r="M269" s="230">
        <v>15</v>
      </c>
      <c r="N269" s="230">
        <v>15</v>
      </c>
      <c r="O269" s="27" t="s">
        <v>34</v>
      </c>
      <c r="P269" s="131">
        <v>15</v>
      </c>
      <c r="Q269" s="131">
        <v>15</v>
      </c>
      <c r="R269" s="27" t="s">
        <v>34</v>
      </c>
      <c r="S269" s="243">
        <v>12</v>
      </c>
      <c r="T269" s="243">
        <v>12</v>
      </c>
      <c r="U269" s="27" t="s">
        <v>34</v>
      </c>
      <c r="V269" s="131" t="s">
        <v>32</v>
      </c>
      <c r="W269" s="131">
        <v>10</v>
      </c>
      <c r="X269" s="239" t="s">
        <v>34</v>
      </c>
      <c r="Y269" s="131">
        <v>60</v>
      </c>
      <c r="Z269" s="223">
        <v>80</v>
      </c>
      <c r="AA269" s="194">
        <v>30</v>
      </c>
      <c r="AB269" s="27">
        <f t="shared" si="1"/>
        <v>52</v>
      </c>
      <c r="AC269" s="239" t="s">
        <v>34</v>
      </c>
      <c r="AD269" s="227" t="s">
        <v>647</v>
      </c>
      <c r="AE269" s="130" t="s">
        <v>280</v>
      </c>
      <c r="AF269" s="110">
        <v>2100000</v>
      </c>
      <c r="AG269" s="266"/>
      <c r="AH269" s="225"/>
      <c r="AI269" s="97" t="s">
        <v>648</v>
      </c>
      <c r="AJ269" s="240" t="s">
        <v>32</v>
      </c>
      <c r="AK269" s="240" t="s">
        <v>32</v>
      </c>
    </row>
    <row r="270" spans="1:37" s="137" customFormat="1" ht="72.75" customHeight="1">
      <c r="A270" s="135"/>
      <c r="B270" s="576" t="s">
        <v>546</v>
      </c>
      <c r="C270" s="40" t="s">
        <v>655</v>
      </c>
      <c r="D270" s="577" t="s">
        <v>656</v>
      </c>
      <c r="E270" s="267" t="s">
        <v>657</v>
      </c>
      <c r="F270" s="578" t="s">
        <v>413</v>
      </c>
      <c r="G270" s="193" t="s">
        <v>658</v>
      </c>
      <c r="H270" s="117">
        <v>17500</v>
      </c>
      <c r="I270" s="68">
        <f>1880+49</f>
        <v>1929</v>
      </c>
      <c r="J270" s="68">
        <f>H270-I270</f>
        <v>15571</v>
      </c>
      <c r="K270" s="62" t="s">
        <v>45</v>
      </c>
      <c r="L270" s="42">
        <v>270</v>
      </c>
      <c r="M270" s="42">
        <v>100</v>
      </c>
      <c r="N270" s="42">
        <v>116</v>
      </c>
      <c r="O270" s="42" t="s">
        <v>34</v>
      </c>
      <c r="P270" s="42">
        <v>120</v>
      </c>
      <c r="Q270" s="42">
        <v>110</v>
      </c>
      <c r="R270" s="42" t="s">
        <v>167</v>
      </c>
      <c r="S270" s="256">
        <v>50</v>
      </c>
      <c r="T270" s="256">
        <v>151</v>
      </c>
      <c r="U270" s="27" t="s">
        <v>34</v>
      </c>
      <c r="V270" s="257" t="s">
        <v>32</v>
      </c>
      <c r="W270" s="94">
        <v>49</v>
      </c>
      <c r="X270" s="27" t="s">
        <v>34</v>
      </c>
      <c r="Y270" s="131">
        <v>740</v>
      </c>
      <c r="Z270" s="223">
        <v>1109</v>
      </c>
      <c r="AA270" s="194">
        <v>270</v>
      </c>
      <c r="AB270" s="27">
        <f t="shared" si="1"/>
        <v>426</v>
      </c>
      <c r="AC270" s="27" t="s">
        <v>34</v>
      </c>
      <c r="AD270" s="68" t="s">
        <v>392</v>
      </c>
      <c r="AE270" s="68" t="s">
        <v>280</v>
      </c>
      <c r="AF270" s="110">
        <v>8000000</v>
      </c>
      <c r="AG270" s="258"/>
      <c r="AH270" s="44"/>
      <c r="AI270" s="44" t="s">
        <v>659</v>
      </c>
      <c r="AJ270" s="240" t="s">
        <v>32</v>
      </c>
      <c r="AK270" s="240" t="s">
        <v>32</v>
      </c>
    </row>
    <row r="271" spans="1:37" s="137" customFormat="1" ht="50.25" customHeight="1">
      <c r="A271" s="135"/>
      <c r="B271" s="576"/>
      <c r="C271" s="40"/>
      <c r="D271" s="577"/>
      <c r="E271" s="250" t="s">
        <v>660</v>
      </c>
      <c r="F271" s="579"/>
      <c r="G271" s="193" t="s">
        <v>661</v>
      </c>
      <c r="H271" s="117"/>
      <c r="I271" s="68"/>
      <c r="J271" s="68"/>
      <c r="K271" s="62" t="s">
        <v>45</v>
      </c>
      <c r="L271" s="233">
        <v>2</v>
      </c>
      <c r="M271" s="42" t="s">
        <v>32</v>
      </c>
      <c r="N271" s="42" t="s">
        <v>32</v>
      </c>
      <c r="O271" s="42" t="s">
        <v>32</v>
      </c>
      <c r="P271" s="42">
        <v>1</v>
      </c>
      <c r="Q271" s="42">
        <v>0</v>
      </c>
      <c r="R271" s="42" t="s">
        <v>167</v>
      </c>
      <c r="S271" s="255" t="s">
        <v>32</v>
      </c>
      <c r="T271" s="255" t="s">
        <v>32</v>
      </c>
      <c r="U271" s="27" t="s">
        <v>32</v>
      </c>
      <c r="V271" s="259">
        <v>1</v>
      </c>
      <c r="W271" s="42">
        <v>1</v>
      </c>
      <c r="X271" s="27" t="s">
        <v>34</v>
      </c>
      <c r="Y271" s="131">
        <v>2</v>
      </c>
      <c r="Z271" s="223">
        <v>1</v>
      </c>
      <c r="AA271" s="194">
        <v>2</v>
      </c>
      <c r="AB271" s="27">
        <v>2</v>
      </c>
      <c r="AC271" s="27" t="s">
        <v>34</v>
      </c>
      <c r="AD271" s="68" t="s">
        <v>392</v>
      </c>
      <c r="AE271" s="68" t="s">
        <v>280</v>
      </c>
      <c r="AF271" s="185"/>
      <c r="AG271" s="258"/>
      <c r="AH271" s="44"/>
      <c r="AI271" s="44" t="s">
        <v>662</v>
      </c>
      <c r="AJ271" s="240" t="s">
        <v>32</v>
      </c>
      <c r="AK271" s="240" t="s">
        <v>32</v>
      </c>
    </row>
    <row r="272" spans="2:37" s="112" customFormat="1" ht="63">
      <c r="B272" s="641" t="s">
        <v>546</v>
      </c>
      <c r="C272" s="609" t="s">
        <v>702</v>
      </c>
      <c r="D272" s="660" t="s">
        <v>548</v>
      </c>
      <c r="E272" s="601" t="s">
        <v>703</v>
      </c>
      <c r="F272" s="608" t="s">
        <v>704</v>
      </c>
      <c r="G272" s="193" t="s">
        <v>705</v>
      </c>
      <c r="H272" s="117">
        <f>13*4</f>
        <v>52</v>
      </c>
      <c r="I272" s="117"/>
      <c r="J272" s="117"/>
      <c r="K272" s="268" t="s">
        <v>45</v>
      </c>
      <c r="L272" s="95">
        <v>2000</v>
      </c>
      <c r="M272" s="95">
        <v>500</v>
      </c>
      <c r="N272" s="95">
        <v>520</v>
      </c>
      <c r="O272" s="95" t="s">
        <v>35</v>
      </c>
      <c r="P272" s="95">
        <v>500</v>
      </c>
      <c r="Q272" s="95">
        <v>1008</v>
      </c>
      <c r="R272" s="95" t="s">
        <v>34</v>
      </c>
      <c r="S272" s="194">
        <v>500</v>
      </c>
      <c r="T272" s="194">
        <v>500</v>
      </c>
      <c r="U272" s="95" t="s">
        <v>34</v>
      </c>
      <c r="V272" s="95">
        <v>500</v>
      </c>
      <c r="W272" s="194">
        <v>500</v>
      </c>
      <c r="X272" s="95" t="s">
        <v>34</v>
      </c>
      <c r="Y272" s="131">
        <v>2000</v>
      </c>
      <c r="Z272" s="131">
        <v>3817</v>
      </c>
      <c r="AA272" s="95">
        <v>2000</v>
      </c>
      <c r="AB272" s="194">
        <f>W272+T272+Q272+N272</f>
        <v>2528</v>
      </c>
      <c r="AC272" s="95" t="s">
        <v>34</v>
      </c>
      <c r="AD272" s="93" t="s">
        <v>706</v>
      </c>
      <c r="AE272" s="193" t="s">
        <v>669</v>
      </c>
      <c r="AF272" s="39" t="s">
        <v>38</v>
      </c>
      <c r="AG272" s="276" t="s">
        <v>38</v>
      </c>
      <c r="AH272" s="117" t="s">
        <v>168</v>
      </c>
      <c r="AI272" s="93" t="s">
        <v>707</v>
      </c>
      <c r="AJ272" s="193"/>
      <c r="AK272" s="274"/>
    </row>
    <row r="273" spans="2:37" s="112" customFormat="1" ht="54.75" customHeight="1">
      <c r="B273" s="582"/>
      <c r="C273" s="609"/>
      <c r="D273" s="660"/>
      <c r="E273" s="602"/>
      <c r="F273" s="609"/>
      <c r="G273" s="284" t="s">
        <v>708</v>
      </c>
      <c r="H273" s="117"/>
      <c r="I273" s="117" t="s">
        <v>709</v>
      </c>
      <c r="J273" s="117"/>
      <c r="K273" s="268" t="s">
        <v>45</v>
      </c>
      <c r="L273" s="95" t="s">
        <v>709</v>
      </c>
      <c r="M273" s="95">
        <v>31602</v>
      </c>
      <c r="N273" s="95">
        <v>31602</v>
      </c>
      <c r="O273" s="95" t="s">
        <v>35</v>
      </c>
      <c r="P273" s="95">
        <v>31602</v>
      </c>
      <c r="Q273" s="95">
        <v>31602</v>
      </c>
      <c r="R273" s="95" t="s">
        <v>34</v>
      </c>
      <c r="S273" s="194">
        <v>30000</v>
      </c>
      <c r="T273" s="194">
        <v>30000</v>
      </c>
      <c r="U273" s="95" t="s">
        <v>34</v>
      </c>
      <c r="V273" s="95">
        <v>31602</v>
      </c>
      <c r="W273" s="95">
        <v>31605</v>
      </c>
      <c r="X273" s="95" t="s">
        <v>34</v>
      </c>
      <c r="Y273" s="42">
        <v>31602</v>
      </c>
      <c r="Z273" s="42">
        <v>31404</v>
      </c>
      <c r="AA273" s="95">
        <v>31602</v>
      </c>
      <c r="AB273" s="95">
        <v>31605</v>
      </c>
      <c r="AC273" s="95" t="s">
        <v>34</v>
      </c>
      <c r="AD273" s="93" t="s">
        <v>706</v>
      </c>
      <c r="AE273" s="193" t="s">
        <v>669</v>
      </c>
      <c r="AF273" s="285">
        <v>7000000</v>
      </c>
      <c r="AG273" s="276"/>
      <c r="AH273" s="117" t="s">
        <v>168</v>
      </c>
      <c r="AI273" s="93" t="s">
        <v>710</v>
      </c>
      <c r="AJ273" s="193"/>
      <c r="AK273" s="274"/>
    </row>
    <row r="274" spans="2:37" s="112" customFormat="1" ht="42.75" customHeight="1">
      <c r="B274" s="582"/>
      <c r="C274" s="609"/>
      <c r="D274" s="660"/>
      <c r="E274" s="601" t="s">
        <v>711</v>
      </c>
      <c r="F274" s="609"/>
      <c r="G274" s="193" t="s">
        <v>712</v>
      </c>
      <c r="H274" s="117" t="s">
        <v>32</v>
      </c>
      <c r="I274" s="268"/>
      <c r="J274" s="268"/>
      <c r="K274" s="268" t="s">
        <v>33</v>
      </c>
      <c r="L274" s="275">
        <v>1</v>
      </c>
      <c r="M274" s="275">
        <v>1</v>
      </c>
      <c r="N274" s="275">
        <v>1</v>
      </c>
      <c r="O274" s="95" t="s">
        <v>35</v>
      </c>
      <c r="P274" s="275">
        <v>1</v>
      </c>
      <c r="Q274" s="275">
        <v>1</v>
      </c>
      <c r="R274" s="275" t="s">
        <v>34</v>
      </c>
      <c r="S274" s="286">
        <v>1</v>
      </c>
      <c r="T274" s="286">
        <v>1</v>
      </c>
      <c r="U274" s="95" t="s">
        <v>34</v>
      </c>
      <c r="V274" s="275">
        <v>1</v>
      </c>
      <c r="W274" s="275">
        <v>1</v>
      </c>
      <c r="X274" s="95" t="s">
        <v>34</v>
      </c>
      <c r="Y274" s="38">
        <v>1</v>
      </c>
      <c r="Z274" s="38">
        <v>1</v>
      </c>
      <c r="AA274" s="275">
        <v>1</v>
      </c>
      <c r="AB274" s="275">
        <v>1</v>
      </c>
      <c r="AC274" s="95" t="s">
        <v>34</v>
      </c>
      <c r="AD274" s="93" t="s">
        <v>706</v>
      </c>
      <c r="AE274" s="193" t="s">
        <v>669</v>
      </c>
      <c r="AF274" s="276" t="s">
        <v>38</v>
      </c>
      <c r="AG274" s="276" t="s">
        <v>38</v>
      </c>
      <c r="AH274" s="117" t="s">
        <v>168</v>
      </c>
      <c r="AI274" s="93" t="s">
        <v>713</v>
      </c>
      <c r="AJ274" s="273"/>
      <c r="AK274" s="274"/>
    </row>
    <row r="275" spans="2:37" s="112" customFormat="1" ht="46.5" customHeight="1">
      <c r="B275" s="582"/>
      <c r="C275" s="609"/>
      <c r="D275" s="660"/>
      <c r="E275" s="602"/>
      <c r="F275" s="609"/>
      <c r="G275" s="193" t="s">
        <v>714</v>
      </c>
      <c r="H275" s="117" t="s">
        <v>32</v>
      </c>
      <c r="I275" s="287"/>
      <c r="J275" s="95"/>
      <c r="K275" s="268" t="s">
        <v>45</v>
      </c>
      <c r="L275" s="95" t="s">
        <v>715</v>
      </c>
      <c r="M275" s="223" t="s">
        <v>32</v>
      </c>
      <c r="N275" s="231" t="s">
        <v>32</v>
      </c>
      <c r="O275" s="95" t="s">
        <v>32</v>
      </c>
      <c r="P275" s="269">
        <v>500000</v>
      </c>
      <c r="Q275" s="269">
        <v>540830</v>
      </c>
      <c r="R275" s="223" t="s">
        <v>34</v>
      </c>
      <c r="S275" s="269">
        <v>100000</v>
      </c>
      <c r="T275" s="269">
        <v>172880</v>
      </c>
      <c r="U275" s="95" t="s">
        <v>34</v>
      </c>
      <c r="V275" s="223" t="s">
        <v>32</v>
      </c>
      <c r="W275" s="131" t="s">
        <v>32</v>
      </c>
      <c r="X275" s="131" t="s">
        <v>32</v>
      </c>
      <c r="Y275" s="131">
        <v>1000000</v>
      </c>
      <c r="Z275" s="131" t="e">
        <v>#VALUE!</v>
      </c>
      <c r="AA275" s="95">
        <v>600000</v>
      </c>
      <c r="AB275" s="95">
        <f>T275+Q275</f>
        <v>713710</v>
      </c>
      <c r="AC275" s="95" t="s">
        <v>34</v>
      </c>
      <c r="AD275" s="93" t="s">
        <v>706</v>
      </c>
      <c r="AE275" s="193" t="s">
        <v>669</v>
      </c>
      <c r="AF275" s="288">
        <v>6500000</v>
      </c>
      <c r="AG275" s="40" t="s">
        <v>682</v>
      </c>
      <c r="AH275" s="117" t="s">
        <v>168</v>
      </c>
      <c r="AI275" s="93" t="s">
        <v>695</v>
      </c>
      <c r="AJ275" s="193"/>
      <c r="AK275" s="279"/>
    </row>
    <row r="276" spans="2:37" s="112" customFormat="1" ht="57.75" customHeight="1">
      <c r="B276" s="583"/>
      <c r="C276" s="610"/>
      <c r="D276" s="604"/>
      <c r="E276" s="39" t="s">
        <v>716</v>
      </c>
      <c r="F276" s="609"/>
      <c r="G276" s="39" t="s">
        <v>717</v>
      </c>
      <c r="H276" s="193"/>
      <c r="I276" s="268"/>
      <c r="J276" s="268"/>
      <c r="K276" s="268" t="s">
        <v>45</v>
      </c>
      <c r="L276" s="95">
        <v>314</v>
      </c>
      <c r="M276" s="95">
        <v>92</v>
      </c>
      <c r="N276" s="95">
        <v>92</v>
      </c>
      <c r="O276" s="95" t="s">
        <v>35</v>
      </c>
      <c r="P276" s="95">
        <v>92</v>
      </c>
      <c r="Q276" s="95">
        <v>92</v>
      </c>
      <c r="R276" s="95" t="s">
        <v>34</v>
      </c>
      <c r="S276" s="95">
        <v>91</v>
      </c>
      <c r="T276" s="95">
        <v>91</v>
      </c>
      <c r="U276" s="95" t="s">
        <v>34</v>
      </c>
      <c r="V276" s="95">
        <v>40</v>
      </c>
      <c r="W276" s="95">
        <v>54</v>
      </c>
      <c r="X276" s="95" t="s">
        <v>34</v>
      </c>
      <c r="Y276" s="131">
        <v>365</v>
      </c>
      <c r="Z276" s="131">
        <v>365</v>
      </c>
      <c r="AA276" s="95">
        <v>314</v>
      </c>
      <c r="AB276" s="95">
        <f>W276+T276+Q276+N276</f>
        <v>329</v>
      </c>
      <c r="AC276" s="95" t="s">
        <v>34</v>
      </c>
      <c r="AD276" s="93" t="s">
        <v>718</v>
      </c>
      <c r="AE276" s="193" t="s">
        <v>669</v>
      </c>
      <c r="AF276" s="278">
        <v>10000000</v>
      </c>
      <c r="AG276" s="40" t="s">
        <v>682</v>
      </c>
      <c r="AH276" s="117" t="s">
        <v>168</v>
      </c>
      <c r="AI276" s="44" t="s">
        <v>719</v>
      </c>
      <c r="AJ276" s="273"/>
      <c r="AK276" s="274"/>
    </row>
    <row r="277" spans="2:37" s="112" customFormat="1" ht="42.75" customHeight="1">
      <c r="B277" s="641" t="s">
        <v>546</v>
      </c>
      <c r="C277" s="608" t="s">
        <v>547</v>
      </c>
      <c r="D277" s="615" t="s">
        <v>548</v>
      </c>
      <c r="E277" s="193" t="s">
        <v>720</v>
      </c>
      <c r="F277" s="609"/>
      <c r="G277" s="193" t="s">
        <v>721</v>
      </c>
      <c r="H277" s="117" t="s">
        <v>32</v>
      </c>
      <c r="I277" s="117"/>
      <c r="J277" s="117"/>
      <c r="K277" s="268" t="s">
        <v>45</v>
      </c>
      <c r="L277" s="95">
        <v>240</v>
      </c>
      <c r="M277" s="95">
        <v>120</v>
      </c>
      <c r="N277" s="95">
        <v>129</v>
      </c>
      <c r="O277" s="95" t="s">
        <v>35</v>
      </c>
      <c r="P277" s="95">
        <v>120</v>
      </c>
      <c r="Q277" s="95">
        <v>120</v>
      </c>
      <c r="R277" s="95" t="s">
        <v>34</v>
      </c>
      <c r="S277" s="95" t="s">
        <v>32</v>
      </c>
      <c r="T277" s="95" t="s">
        <v>32</v>
      </c>
      <c r="U277" s="42" t="s">
        <v>32</v>
      </c>
      <c r="V277" s="95" t="s">
        <v>32</v>
      </c>
      <c r="W277" s="95" t="s">
        <v>32</v>
      </c>
      <c r="X277" s="131" t="s">
        <v>32</v>
      </c>
      <c r="Y277" s="131">
        <v>12</v>
      </c>
      <c r="Z277" s="131">
        <v>12</v>
      </c>
      <c r="AA277" s="95">
        <v>240</v>
      </c>
      <c r="AB277" s="95">
        <f>Q277+N277</f>
        <v>249</v>
      </c>
      <c r="AC277" s="95" t="s">
        <v>34</v>
      </c>
      <c r="AD277" s="93" t="s">
        <v>718</v>
      </c>
      <c r="AE277" s="193" t="s">
        <v>669</v>
      </c>
      <c r="AF277" s="278">
        <v>16000000</v>
      </c>
      <c r="AG277" s="40" t="s">
        <v>682</v>
      </c>
      <c r="AH277" s="117" t="s">
        <v>168</v>
      </c>
      <c r="AI277" s="93" t="s">
        <v>722</v>
      </c>
      <c r="AJ277" s="273"/>
      <c r="AK277" s="274"/>
    </row>
    <row r="278" spans="2:37" s="112" customFormat="1" ht="48.75" customHeight="1">
      <c r="B278" s="582"/>
      <c r="C278" s="609"/>
      <c r="D278" s="627"/>
      <c r="E278" s="193" t="s">
        <v>723</v>
      </c>
      <c r="F278" s="610"/>
      <c r="G278" s="193" t="s">
        <v>724</v>
      </c>
      <c r="H278" s="117" t="s">
        <v>32</v>
      </c>
      <c r="I278" s="117"/>
      <c r="J278" s="117"/>
      <c r="K278" s="268" t="s">
        <v>45</v>
      </c>
      <c r="L278" s="95">
        <v>21</v>
      </c>
      <c r="M278" s="95">
        <v>7</v>
      </c>
      <c r="N278" s="95">
        <v>7</v>
      </c>
      <c r="O278" s="95" t="s">
        <v>35</v>
      </c>
      <c r="P278" s="95">
        <v>7</v>
      </c>
      <c r="Q278" s="95">
        <v>7</v>
      </c>
      <c r="R278" s="95" t="s">
        <v>34</v>
      </c>
      <c r="S278" s="95">
        <v>7</v>
      </c>
      <c r="T278" s="95">
        <v>7</v>
      </c>
      <c r="U278" s="95" t="s">
        <v>34</v>
      </c>
      <c r="V278" s="95" t="s">
        <v>32</v>
      </c>
      <c r="W278" s="95" t="s">
        <v>32</v>
      </c>
      <c r="X278" s="95" t="s">
        <v>32</v>
      </c>
      <c r="Y278" s="95" t="s">
        <v>32</v>
      </c>
      <c r="Z278" s="95" t="s">
        <v>32</v>
      </c>
      <c r="AA278" s="95">
        <v>21</v>
      </c>
      <c r="AB278" s="95">
        <v>21</v>
      </c>
      <c r="AC278" s="95" t="s">
        <v>34</v>
      </c>
      <c r="AD278" s="93" t="s">
        <v>668</v>
      </c>
      <c r="AE278" s="193" t="s">
        <v>669</v>
      </c>
      <c r="AF278" s="276" t="s">
        <v>32</v>
      </c>
      <c r="AG278" s="39"/>
      <c r="AH278" s="117"/>
      <c r="AI278" s="93"/>
      <c r="AJ278" s="193"/>
      <c r="AK278" s="193"/>
    </row>
    <row r="279" spans="2:37" s="112" customFormat="1" ht="58.5" customHeight="1">
      <c r="B279" s="641" t="s">
        <v>546</v>
      </c>
      <c r="C279" s="641" t="s">
        <v>617</v>
      </c>
      <c r="D279" s="675" t="s">
        <v>618</v>
      </c>
      <c r="E279" s="47" t="s">
        <v>725</v>
      </c>
      <c r="F279" s="578" t="s">
        <v>726</v>
      </c>
      <c r="G279" s="6" t="s">
        <v>727</v>
      </c>
      <c r="H279" s="227">
        <v>3</v>
      </c>
      <c r="I279" s="130">
        <v>3</v>
      </c>
      <c r="J279" s="130"/>
      <c r="K279" s="227" t="s">
        <v>45</v>
      </c>
      <c r="L279" s="131">
        <v>3</v>
      </c>
      <c r="M279" s="131">
        <v>1</v>
      </c>
      <c r="N279" s="131">
        <v>0</v>
      </c>
      <c r="O279" s="42" t="s">
        <v>167</v>
      </c>
      <c r="P279" s="131">
        <v>1</v>
      </c>
      <c r="Q279" s="131">
        <v>1</v>
      </c>
      <c r="R279" s="131" t="s">
        <v>34</v>
      </c>
      <c r="S279" s="131">
        <v>1</v>
      </c>
      <c r="T279" s="131">
        <v>1</v>
      </c>
      <c r="U279" s="131" t="s">
        <v>34</v>
      </c>
      <c r="V279" s="95" t="s">
        <v>32</v>
      </c>
      <c r="W279" s="95" t="s">
        <v>32</v>
      </c>
      <c r="X279" s="95" t="s">
        <v>32</v>
      </c>
      <c r="Y279" s="95">
        <v>3</v>
      </c>
      <c r="Z279" s="95">
        <v>3</v>
      </c>
      <c r="AA279" s="95">
        <v>3</v>
      </c>
      <c r="AB279" s="95">
        <v>2</v>
      </c>
      <c r="AC279" s="95" t="s">
        <v>34</v>
      </c>
      <c r="AD279" s="47" t="s">
        <v>728</v>
      </c>
      <c r="AE279" s="47" t="s">
        <v>675</v>
      </c>
      <c r="AF279" s="276" t="s">
        <v>729</v>
      </c>
      <c r="AG279" s="44" t="s">
        <v>730</v>
      </c>
      <c r="AH279" s="68" t="s">
        <v>174</v>
      </c>
      <c r="AI279" s="47" t="s">
        <v>731</v>
      </c>
      <c r="AJ279" s="219"/>
      <c r="AK279" s="289"/>
    </row>
    <row r="280" spans="2:37" s="112" customFormat="1" ht="51.75" customHeight="1">
      <c r="B280" s="583"/>
      <c r="C280" s="583"/>
      <c r="D280" s="677"/>
      <c r="E280" s="47" t="s">
        <v>732</v>
      </c>
      <c r="F280" s="579"/>
      <c r="G280" s="47" t="s">
        <v>733</v>
      </c>
      <c r="H280" s="227" t="s">
        <v>32</v>
      </c>
      <c r="I280" s="130">
        <v>6</v>
      </c>
      <c r="J280" s="130"/>
      <c r="K280" s="227" t="s">
        <v>45</v>
      </c>
      <c r="L280" s="131">
        <v>4</v>
      </c>
      <c r="M280" s="131" t="s">
        <v>32</v>
      </c>
      <c r="N280" s="131" t="s">
        <v>32</v>
      </c>
      <c r="O280" s="42" t="s">
        <v>32</v>
      </c>
      <c r="P280" s="131">
        <v>2</v>
      </c>
      <c r="Q280" s="131">
        <v>2</v>
      </c>
      <c r="R280" s="131" t="s">
        <v>34</v>
      </c>
      <c r="S280" s="131">
        <v>2</v>
      </c>
      <c r="T280" s="131">
        <v>2</v>
      </c>
      <c r="U280" s="131" t="s">
        <v>34</v>
      </c>
      <c r="V280" s="95" t="s">
        <v>32</v>
      </c>
      <c r="W280" s="95" t="s">
        <v>32</v>
      </c>
      <c r="X280" s="95" t="s">
        <v>32</v>
      </c>
      <c r="Y280" s="95">
        <v>6</v>
      </c>
      <c r="Z280" s="95">
        <v>6</v>
      </c>
      <c r="AA280" s="95">
        <v>4</v>
      </c>
      <c r="AB280" s="95">
        <v>4</v>
      </c>
      <c r="AC280" s="95" t="s">
        <v>34</v>
      </c>
      <c r="AD280" s="47" t="s">
        <v>728</v>
      </c>
      <c r="AE280" s="47" t="s">
        <v>675</v>
      </c>
      <c r="AF280" s="290" t="s">
        <v>734</v>
      </c>
      <c r="AG280" s="44" t="s">
        <v>735</v>
      </c>
      <c r="AH280" s="68" t="s">
        <v>174</v>
      </c>
      <c r="AI280" s="47" t="s">
        <v>731</v>
      </c>
      <c r="AJ280" s="219"/>
      <c r="AK280" s="289"/>
    </row>
  </sheetData>
  <sheetProtection/>
  <mergeCells count="268">
    <mergeCell ref="F210:F214"/>
    <mergeCell ref="C210:C214"/>
    <mergeCell ref="D210:D214"/>
    <mergeCell ref="C206:C208"/>
    <mergeCell ref="D206:D208"/>
    <mergeCell ref="E206:E209"/>
    <mergeCell ref="B111:B120"/>
    <mergeCell ref="C134:C138"/>
    <mergeCell ref="D134:D138"/>
    <mergeCell ref="F134:F138"/>
    <mergeCell ref="C129:C131"/>
    <mergeCell ref="D129:D131"/>
    <mergeCell ref="F129:F131"/>
    <mergeCell ref="C132:C133"/>
    <mergeCell ref="D132:D133"/>
    <mergeCell ref="E132:E133"/>
    <mergeCell ref="F132:F133"/>
    <mergeCell ref="B123:B133"/>
    <mergeCell ref="B193:B203"/>
    <mergeCell ref="E163:E167"/>
    <mergeCell ref="D163:D167"/>
    <mergeCell ref="C163:C167"/>
    <mergeCell ref="C123:C128"/>
    <mergeCell ref="D123:D128"/>
    <mergeCell ref="A134:A150"/>
    <mergeCell ref="B134:B150"/>
    <mergeCell ref="C139:C148"/>
    <mergeCell ref="D139:D141"/>
    <mergeCell ref="F139:F148"/>
    <mergeCell ref="F149:F150"/>
    <mergeCell ref="E134:E138"/>
    <mergeCell ref="E139:E141"/>
    <mergeCell ref="C151:C157"/>
    <mergeCell ref="D151:D161"/>
    <mergeCell ref="E151:E154"/>
    <mergeCell ref="F151:F154"/>
    <mergeCell ref="E155:E157"/>
    <mergeCell ref="F155:F157"/>
    <mergeCell ref="C158:C161"/>
    <mergeCell ref="E158:E161"/>
    <mergeCell ref="F158:F161"/>
    <mergeCell ref="B279:B280"/>
    <mergeCell ref="C279:C280"/>
    <mergeCell ref="D279:D280"/>
    <mergeCell ref="F279:F280"/>
    <mergeCell ref="B225:B227"/>
    <mergeCell ref="C225:C227"/>
    <mergeCell ref="D225:D227"/>
    <mergeCell ref="F225:F231"/>
    <mergeCell ref="B228:B231"/>
    <mergeCell ref="C228:C231"/>
    <mergeCell ref="D228:D231"/>
    <mergeCell ref="E229:E231"/>
    <mergeCell ref="B232:B234"/>
    <mergeCell ref="C232:C234"/>
    <mergeCell ref="D232:D234"/>
    <mergeCell ref="E232:E234"/>
    <mergeCell ref="F232:F234"/>
    <mergeCell ref="C235:C238"/>
    <mergeCell ref="D235:D238"/>
    <mergeCell ref="E235:E238"/>
    <mergeCell ref="B272:B276"/>
    <mergeCell ref="C272:C276"/>
    <mergeCell ref="D272:D276"/>
    <mergeCell ref="E272:E273"/>
    <mergeCell ref="F272:F278"/>
    <mergeCell ref="E274:E275"/>
    <mergeCell ref="B277:B278"/>
    <mergeCell ref="C277:C278"/>
    <mergeCell ref="D277:D278"/>
    <mergeCell ref="B204:B205"/>
    <mergeCell ref="C204:C205"/>
    <mergeCell ref="F204:F205"/>
    <mergeCell ref="D202:D205"/>
    <mergeCell ref="E239:E242"/>
    <mergeCell ref="E243:E244"/>
    <mergeCell ref="E245:E247"/>
    <mergeCell ref="F235:F238"/>
    <mergeCell ref="C239:C244"/>
    <mergeCell ref="D239:D248"/>
    <mergeCell ref="A249:AJ249"/>
    <mergeCell ref="B250:B254"/>
    <mergeCell ref="C250:C254"/>
    <mergeCell ref="D250:D254"/>
    <mergeCell ref="E250:E254"/>
    <mergeCell ref="F250:F254"/>
    <mergeCell ref="A222:A223"/>
    <mergeCell ref="C222:C223"/>
    <mergeCell ref="D222:D223"/>
    <mergeCell ref="R4:AK4"/>
    <mergeCell ref="B163:B167"/>
    <mergeCell ref="B55:B64"/>
    <mergeCell ref="F46:F52"/>
    <mergeCell ref="D11:D18"/>
    <mergeCell ref="C11:C18"/>
    <mergeCell ref="E7:E10"/>
    <mergeCell ref="D7:D10"/>
    <mergeCell ref="C7:C10"/>
    <mergeCell ref="B7:B18"/>
    <mergeCell ref="C28:C30"/>
    <mergeCell ref="D28:D30"/>
    <mergeCell ref="E28:E30"/>
    <mergeCell ref="AD5:AD6"/>
    <mergeCell ref="F28:F30"/>
    <mergeCell ref="B19:B30"/>
    <mergeCell ref="H5:H6"/>
    <mergeCell ref="J5:J6"/>
    <mergeCell ref="K5:K6"/>
    <mergeCell ref="L5:X5"/>
    <mergeCell ref="Y5:Z5"/>
    <mergeCell ref="E46:E53"/>
    <mergeCell ref="D46:D53"/>
    <mergeCell ref="F163:F167"/>
    <mergeCell ref="E71:E74"/>
    <mergeCell ref="C24:C27"/>
    <mergeCell ref="AI5:AI6"/>
    <mergeCell ref="AJ5:AJ6"/>
    <mergeCell ref="AK5:AK6"/>
    <mergeCell ref="AA5:AB5"/>
    <mergeCell ref="AE5:AE6"/>
    <mergeCell ref="AF5:AF6"/>
    <mergeCell ref="C19:C22"/>
    <mergeCell ref="D19:D22"/>
    <mergeCell ref="E19:E22"/>
    <mergeCell ref="D24:D27"/>
    <mergeCell ref="E24:E26"/>
    <mergeCell ref="F123:F125"/>
    <mergeCell ref="F126:F128"/>
    <mergeCell ref="C31:C34"/>
    <mergeCell ref="D31:D34"/>
    <mergeCell ref="E31:E34"/>
    <mergeCell ref="F31:F35"/>
    <mergeCell ref="C46:C53"/>
    <mergeCell ref="E65:E68"/>
    <mergeCell ref="F65:F69"/>
    <mergeCell ref="F37:F38"/>
    <mergeCell ref="C39:C41"/>
    <mergeCell ref="D39:D41"/>
    <mergeCell ref="F39:F41"/>
    <mergeCell ref="F55:F58"/>
    <mergeCell ref="E55:E58"/>
    <mergeCell ref="D55:D58"/>
    <mergeCell ref="C55:C58"/>
    <mergeCell ref="F59:F64"/>
    <mergeCell ref="E59:E64"/>
    <mergeCell ref="D59:D64"/>
    <mergeCell ref="C59:C64"/>
    <mergeCell ref="F75:F77"/>
    <mergeCell ref="D97:D103"/>
    <mergeCell ref="E97:E103"/>
    <mergeCell ref="B46:B48"/>
    <mergeCell ref="B53:B54"/>
    <mergeCell ref="AG5:AG6"/>
    <mergeCell ref="I5:I6"/>
    <mergeCell ref="F7:F9"/>
    <mergeCell ref="F11:F18"/>
    <mergeCell ref="F24:F27"/>
    <mergeCell ref="G5:G6"/>
    <mergeCell ref="E11:E17"/>
    <mergeCell ref="B5:B6"/>
    <mergeCell ref="C5:C6"/>
    <mergeCell ref="D5:D6"/>
    <mergeCell ref="E5:E6"/>
    <mergeCell ref="F5:F6"/>
    <mergeCell ref="F19:F23"/>
    <mergeCell ref="A45:AJ45"/>
    <mergeCell ref="B42:B44"/>
    <mergeCell ref="C42:C44"/>
    <mergeCell ref="D42:D44"/>
    <mergeCell ref="E42:E44"/>
    <mergeCell ref="F42:F44"/>
    <mergeCell ref="C37:C38"/>
    <mergeCell ref="D37:D38"/>
    <mergeCell ref="E37:E41"/>
    <mergeCell ref="A78:A82"/>
    <mergeCell ref="C78:C82"/>
    <mergeCell ref="D78:D82"/>
    <mergeCell ref="E78:E80"/>
    <mergeCell ref="F78:F82"/>
    <mergeCell ref="E81:E82"/>
    <mergeCell ref="A75:A77"/>
    <mergeCell ref="B75:B77"/>
    <mergeCell ref="C75:C77"/>
    <mergeCell ref="D75:D77"/>
    <mergeCell ref="E75:E77"/>
    <mergeCell ref="F97:F103"/>
    <mergeCell ref="A84:A87"/>
    <mergeCell ref="C84:C87"/>
    <mergeCell ref="D84:D87"/>
    <mergeCell ref="F85:F87"/>
    <mergeCell ref="A89:A92"/>
    <mergeCell ref="B89:B93"/>
    <mergeCell ref="C89:C93"/>
    <mergeCell ref="D89:D93"/>
    <mergeCell ref="E89:E92"/>
    <mergeCell ref="F89:F93"/>
    <mergeCell ref="A5:A6"/>
    <mergeCell ref="E176:E177"/>
    <mergeCell ref="F176:F177"/>
    <mergeCell ref="C178:C183"/>
    <mergeCell ref="D178:D183"/>
    <mergeCell ref="E178:E181"/>
    <mergeCell ref="A162:AJ162"/>
    <mergeCell ref="F105:F113"/>
    <mergeCell ref="F118:F121"/>
    <mergeCell ref="C121:C122"/>
    <mergeCell ref="E108:E109"/>
    <mergeCell ref="F114:F116"/>
    <mergeCell ref="B121:B122"/>
    <mergeCell ref="A105:A110"/>
    <mergeCell ref="B105:B110"/>
    <mergeCell ref="C105:C110"/>
    <mergeCell ref="D105:D110"/>
    <mergeCell ref="E105:E107"/>
    <mergeCell ref="B94:B103"/>
    <mergeCell ref="C94:C96"/>
    <mergeCell ref="D94:D96"/>
    <mergeCell ref="E94:E96"/>
    <mergeCell ref="F94:F96"/>
    <mergeCell ref="C97:C103"/>
    <mergeCell ref="A192:AJ192"/>
    <mergeCell ref="A216:AJ216"/>
    <mergeCell ref="A217:A218"/>
    <mergeCell ref="B217:B218"/>
    <mergeCell ref="C217:C218"/>
    <mergeCell ref="D217:D218"/>
    <mergeCell ref="E217:E218"/>
    <mergeCell ref="F217:F218"/>
    <mergeCell ref="A188:A189"/>
    <mergeCell ref="B188:B189"/>
    <mergeCell ref="C188:C189"/>
    <mergeCell ref="D188:D189"/>
    <mergeCell ref="F188:F189"/>
    <mergeCell ref="E195:E196"/>
    <mergeCell ref="C193:C196"/>
    <mergeCell ref="D193:D196"/>
    <mergeCell ref="F193:F196"/>
    <mergeCell ref="B190:B191"/>
    <mergeCell ref="D190:D191"/>
    <mergeCell ref="C197:C203"/>
    <mergeCell ref="D197:D201"/>
    <mergeCell ref="F197:F203"/>
    <mergeCell ref="F206:F209"/>
    <mergeCell ref="E210:E214"/>
    <mergeCell ref="E222:E223"/>
    <mergeCell ref="F222:F223"/>
    <mergeCell ref="B219:B223"/>
    <mergeCell ref="C219:C221"/>
    <mergeCell ref="D219:D221"/>
    <mergeCell ref="E219:E221"/>
    <mergeCell ref="F219:F221"/>
    <mergeCell ref="F239:F242"/>
    <mergeCell ref="F243:F244"/>
    <mergeCell ref="C245:C247"/>
    <mergeCell ref="F245:F247"/>
    <mergeCell ref="B270:B271"/>
    <mergeCell ref="D270:D271"/>
    <mergeCell ref="F270:F271"/>
    <mergeCell ref="B261:B262"/>
    <mergeCell ref="B255:B260"/>
    <mergeCell ref="C255:C256"/>
    <mergeCell ref="D255:D256"/>
    <mergeCell ref="F255:F260"/>
    <mergeCell ref="F262:F269"/>
    <mergeCell ref="B263:B269"/>
    <mergeCell ref="C263:C269"/>
    <mergeCell ref="D263:D269"/>
    <mergeCell ref="E263:E269"/>
  </mergeCells>
  <printOptions/>
  <pageMargins left="0.7" right="0.7"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Y123"/>
  <sheetViews>
    <sheetView tabSelected="1" view="pageBreakPreview" zoomScale="60" zoomScaleNormal="60" zoomScalePageLayoutView="0" workbookViewId="0" topLeftCell="N1">
      <pane ySplit="2" topLeftCell="A111" activePane="bottomLeft" state="frozen"/>
      <selection pane="topLeft" activeCell="B1" sqref="B1"/>
      <selection pane="bottomLeft" activeCell="R118" sqref="R118"/>
    </sheetView>
  </sheetViews>
  <sheetFormatPr defaultColWidth="9.140625" defaultRowHeight="15"/>
  <cols>
    <col min="1" max="1" width="9.140625" style="0" hidden="1" customWidth="1"/>
    <col min="2" max="2" width="21.421875" style="0" customWidth="1"/>
    <col min="3" max="3" width="26.57421875" style="0" bestFit="1" customWidth="1"/>
    <col min="4" max="4" width="5.7109375" style="459" bestFit="1" customWidth="1"/>
    <col min="5" max="5" width="40.28125" style="0" bestFit="1" customWidth="1"/>
    <col min="6" max="6" width="32.57421875" style="0" bestFit="1" customWidth="1"/>
    <col min="7" max="7" width="51.8515625" style="0" customWidth="1"/>
    <col min="8" max="8" width="13.140625" style="0" customWidth="1"/>
    <col min="9" max="9" width="16.421875" style="0" customWidth="1"/>
    <col min="10" max="10" width="13.421875" style="0" customWidth="1"/>
    <col min="11" max="11" width="16.7109375" style="467" customWidth="1"/>
    <col min="12" max="12" width="18.7109375" style="0" customWidth="1"/>
    <col min="13" max="13" width="23.8515625" style="0" customWidth="1"/>
    <col min="14" max="14" width="19.57421875" style="0" customWidth="1"/>
    <col min="15" max="15" width="21.28125" style="438" customWidth="1"/>
    <col min="16" max="16" width="24.140625" style="381" customWidth="1"/>
    <col min="17" max="17" width="21.7109375" style="0" customWidth="1"/>
    <col min="18" max="18" width="18.28125" style="0" customWidth="1"/>
    <col min="19" max="19" width="19.28125" style="0" customWidth="1"/>
    <col min="20" max="20" width="13.8515625" style="0" customWidth="1"/>
    <col min="21" max="21" width="12.28125" style="0" customWidth="1"/>
    <col min="22" max="22" width="7.8515625" style="0" customWidth="1"/>
    <col min="23" max="23" width="21.28125" style="0" customWidth="1"/>
    <col min="24" max="24" width="28.8515625" style="0" customWidth="1"/>
    <col min="25" max="25" width="34.421875" style="0" customWidth="1"/>
  </cols>
  <sheetData>
    <row r="1" spans="1:25" ht="56.25" customHeight="1">
      <c r="A1" s="618" t="s">
        <v>264</v>
      </c>
      <c r="B1" s="635" t="s">
        <v>0</v>
      </c>
      <c r="C1" s="635" t="s">
        <v>1</v>
      </c>
      <c r="D1" s="639" t="s">
        <v>2</v>
      </c>
      <c r="E1" s="635" t="s">
        <v>663</v>
      </c>
      <c r="F1" s="635" t="s">
        <v>3</v>
      </c>
      <c r="G1" s="635" t="s">
        <v>4</v>
      </c>
      <c r="H1" s="639" t="s">
        <v>5</v>
      </c>
      <c r="I1" s="635" t="s">
        <v>6</v>
      </c>
      <c r="J1" s="635" t="s">
        <v>7</v>
      </c>
      <c r="K1" s="639" t="s">
        <v>8</v>
      </c>
      <c r="L1" s="449" t="s">
        <v>981</v>
      </c>
      <c r="M1" s="732" t="s">
        <v>964</v>
      </c>
      <c r="N1" s="732"/>
      <c r="O1" s="655" t="s">
        <v>982</v>
      </c>
      <c r="P1" s="731"/>
      <c r="Q1" s="656"/>
      <c r="R1" s="635" t="s">
        <v>9</v>
      </c>
      <c r="S1" s="635" t="s">
        <v>10</v>
      </c>
      <c r="T1" s="635" t="s">
        <v>11</v>
      </c>
      <c r="U1" s="635" t="s">
        <v>12</v>
      </c>
      <c r="V1" s="639" t="s">
        <v>13</v>
      </c>
      <c r="W1" s="635" t="s">
        <v>14</v>
      </c>
      <c r="X1" s="729" t="s">
        <v>15</v>
      </c>
      <c r="Y1" s="729" t="s">
        <v>16</v>
      </c>
    </row>
    <row r="2" spans="1:25" ht="58.5" customHeight="1">
      <c r="A2" s="619"/>
      <c r="B2" s="636"/>
      <c r="C2" s="636"/>
      <c r="D2" s="640"/>
      <c r="E2" s="636"/>
      <c r="F2" s="636"/>
      <c r="G2" s="636"/>
      <c r="H2" s="640"/>
      <c r="I2" s="636"/>
      <c r="J2" s="636"/>
      <c r="K2" s="640"/>
      <c r="L2" s="49" t="s">
        <v>17</v>
      </c>
      <c r="M2" s="448" t="s">
        <v>24</v>
      </c>
      <c r="N2" s="2" t="s">
        <v>25</v>
      </c>
      <c r="O2" s="2" t="s">
        <v>24</v>
      </c>
      <c r="P2" s="2" t="s">
        <v>25</v>
      </c>
      <c r="Q2" s="490" t="s">
        <v>26</v>
      </c>
      <c r="R2" s="636"/>
      <c r="S2" s="636"/>
      <c r="T2" s="636"/>
      <c r="U2" s="636"/>
      <c r="V2" s="640"/>
      <c r="W2" s="636"/>
      <c r="X2" s="730"/>
      <c r="Y2" s="730"/>
    </row>
    <row r="3" spans="2:25" s="20" customFormat="1" ht="80.25" customHeight="1">
      <c r="B3" s="402" t="s">
        <v>27</v>
      </c>
      <c r="C3" s="216" t="s">
        <v>28</v>
      </c>
      <c r="D3" s="455" t="s">
        <v>1049</v>
      </c>
      <c r="E3" s="79" t="s">
        <v>62</v>
      </c>
      <c r="F3" s="54" t="s">
        <v>1054</v>
      </c>
      <c r="G3" s="3" t="s">
        <v>44</v>
      </c>
      <c r="H3" s="19" t="s">
        <v>32</v>
      </c>
      <c r="I3" s="131">
        <v>4</v>
      </c>
      <c r="J3" s="3" t="s">
        <v>32</v>
      </c>
      <c r="K3" s="19" t="s">
        <v>45</v>
      </c>
      <c r="L3" s="5">
        <v>4</v>
      </c>
      <c r="M3" s="5">
        <v>4</v>
      </c>
      <c r="N3" s="5">
        <v>4</v>
      </c>
      <c r="O3" s="5">
        <v>4</v>
      </c>
      <c r="P3" s="5">
        <v>4</v>
      </c>
      <c r="Q3" s="357" t="s">
        <v>34</v>
      </c>
      <c r="R3" s="6" t="s">
        <v>36</v>
      </c>
      <c r="S3" s="540" t="s">
        <v>37</v>
      </c>
      <c r="T3" s="7" t="s">
        <v>38</v>
      </c>
      <c r="U3" s="8" t="s">
        <v>32</v>
      </c>
      <c r="V3" s="9" t="s">
        <v>38</v>
      </c>
      <c r="W3" s="7" t="s">
        <v>47</v>
      </c>
      <c r="X3" s="404" t="s">
        <v>32</v>
      </c>
      <c r="Y3" s="404" t="s">
        <v>32</v>
      </c>
    </row>
    <row r="4" spans="2:25" s="20" customFormat="1" ht="75.75" customHeight="1">
      <c r="B4" s="402" t="s">
        <v>27</v>
      </c>
      <c r="C4" s="617" t="s">
        <v>67</v>
      </c>
      <c r="D4" s="707" t="s">
        <v>29</v>
      </c>
      <c r="E4" s="620" t="s">
        <v>1166</v>
      </c>
      <c r="F4" s="733" t="s">
        <v>1077</v>
      </c>
      <c r="G4" s="3" t="s">
        <v>82</v>
      </c>
      <c r="H4" s="19" t="s">
        <v>32</v>
      </c>
      <c r="I4" s="28">
        <v>1</v>
      </c>
      <c r="J4" s="6" t="s">
        <v>32</v>
      </c>
      <c r="K4" s="19" t="s">
        <v>33</v>
      </c>
      <c r="L4" s="4">
        <v>1</v>
      </c>
      <c r="M4" s="4">
        <v>1</v>
      </c>
      <c r="N4" s="4">
        <v>1</v>
      </c>
      <c r="O4" s="4">
        <v>1</v>
      </c>
      <c r="P4" s="4">
        <v>1</v>
      </c>
      <c r="Q4" s="357" t="s">
        <v>34</v>
      </c>
      <c r="R4" s="6" t="s">
        <v>80</v>
      </c>
      <c r="S4" s="540" t="s">
        <v>37</v>
      </c>
      <c r="T4" s="17" t="s">
        <v>38</v>
      </c>
      <c r="U4" s="8" t="s">
        <v>32</v>
      </c>
      <c r="V4" s="7" t="s">
        <v>84</v>
      </c>
      <c r="W4" s="7" t="s">
        <v>85</v>
      </c>
      <c r="X4" s="404" t="s">
        <v>32</v>
      </c>
      <c r="Y4" s="404" t="s">
        <v>32</v>
      </c>
    </row>
    <row r="5" spans="2:25" s="20" customFormat="1" ht="70.5" customHeight="1">
      <c r="B5" s="375" t="s">
        <v>27</v>
      </c>
      <c r="C5" s="617"/>
      <c r="D5" s="707"/>
      <c r="E5" s="620"/>
      <c r="F5" s="733"/>
      <c r="G5" s="3" t="s">
        <v>86</v>
      </c>
      <c r="H5" s="19" t="s">
        <v>32</v>
      </c>
      <c r="I5" s="131" t="s">
        <v>88</v>
      </c>
      <c r="J5" s="3" t="s">
        <v>32</v>
      </c>
      <c r="K5" s="19" t="s">
        <v>87</v>
      </c>
      <c r="L5" s="5" t="s">
        <v>88</v>
      </c>
      <c r="M5" s="5" t="s">
        <v>88</v>
      </c>
      <c r="N5" s="5" t="s">
        <v>88</v>
      </c>
      <c r="O5" s="5" t="s">
        <v>88</v>
      </c>
      <c r="P5" s="5" t="s">
        <v>88</v>
      </c>
      <c r="Q5" s="357" t="s">
        <v>34</v>
      </c>
      <c r="R5" s="6" t="s">
        <v>80</v>
      </c>
      <c r="S5" s="540" t="s">
        <v>37</v>
      </c>
      <c r="T5" s="17" t="s">
        <v>38</v>
      </c>
      <c r="U5" s="8" t="s">
        <v>32</v>
      </c>
      <c r="V5" s="9" t="s">
        <v>57</v>
      </c>
      <c r="W5" s="9" t="s">
        <v>90</v>
      </c>
      <c r="X5" s="404" t="s">
        <v>32</v>
      </c>
      <c r="Y5" s="404" t="s">
        <v>32</v>
      </c>
    </row>
    <row r="6" spans="2:25" s="20" customFormat="1" ht="74.25" customHeight="1">
      <c r="B6" s="375" t="s">
        <v>27</v>
      </c>
      <c r="C6" s="617" t="s">
        <v>48</v>
      </c>
      <c r="D6" s="707"/>
      <c r="E6" s="79" t="s">
        <v>91</v>
      </c>
      <c r="F6" s="733"/>
      <c r="G6" s="3" t="s">
        <v>228</v>
      </c>
      <c r="H6" s="19" t="s">
        <v>32</v>
      </c>
      <c r="I6" s="131">
        <v>5</v>
      </c>
      <c r="J6" s="3" t="s">
        <v>32</v>
      </c>
      <c r="K6" s="19" t="s">
        <v>45</v>
      </c>
      <c r="L6" s="5">
        <v>4</v>
      </c>
      <c r="M6" s="22">
        <v>4</v>
      </c>
      <c r="N6" s="22">
        <v>5</v>
      </c>
      <c r="O6" s="5">
        <v>4</v>
      </c>
      <c r="P6" s="5">
        <v>5</v>
      </c>
      <c r="Q6" s="357" t="s">
        <v>34</v>
      </c>
      <c r="R6" s="6" t="s">
        <v>80</v>
      </c>
      <c r="S6" s="540" t="s">
        <v>37</v>
      </c>
      <c r="T6" s="17" t="s">
        <v>38</v>
      </c>
      <c r="U6" s="8" t="s">
        <v>32</v>
      </c>
      <c r="V6" s="9" t="s">
        <v>57</v>
      </c>
      <c r="W6" s="9" t="s">
        <v>242</v>
      </c>
      <c r="X6" s="404" t="s">
        <v>32</v>
      </c>
      <c r="Y6" s="404" t="s">
        <v>32</v>
      </c>
    </row>
    <row r="7" spans="2:25" s="20" customFormat="1" ht="75.75" customHeight="1">
      <c r="B7" s="375" t="s">
        <v>27</v>
      </c>
      <c r="C7" s="617"/>
      <c r="D7" s="217" t="s">
        <v>29</v>
      </c>
      <c r="E7" s="79" t="s">
        <v>92</v>
      </c>
      <c r="F7" s="54" t="s">
        <v>1055</v>
      </c>
      <c r="G7" s="6" t="s">
        <v>939</v>
      </c>
      <c r="H7" s="19" t="s">
        <v>32</v>
      </c>
      <c r="I7" s="532">
        <v>1</v>
      </c>
      <c r="J7" s="26" t="s">
        <v>32</v>
      </c>
      <c r="K7" s="240" t="s">
        <v>33</v>
      </c>
      <c r="L7" s="356">
        <v>1</v>
      </c>
      <c r="M7" s="4">
        <v>1</v>
      </c>
      <c r="N7" s="4">
        <v>1</v>
      </c>
      <c r="O7" s="356">
        <v>1</v>
      </c>
      <c r="P7" s="356">
        <v>1</v>
      </c>
      <c r="Q7" s="357" t="s">
        <v>34</v>
      </c>
      <c r="R7" s="6" t="s">
        <v>59</v>
      </c>
      <c r="S7" s="540" t="s">
        <v>37</v>
      </c>
      <c r="T7" s="378" t="s">
        <v>1165</v>
      </c>
      <c r="U7" s="8" t="s">
        <v>32</v>
      </c>
      <c r="V7" s="7" t="s">
        <v>38</v>
      </c>
      <c r="W7" s="7" t="s">
        <v>940</v>
      </c>
      <c r="X7" s="404" t="s">
        <v>32</v>
      </c>
      <c r="Y7" s="404" t="s">
        <v>32</v>
      </c>
    </row>
    <row r="8" spans="1:25" s="152" customFormat="1" ht="96" customHeight="1">
      <c r="A8" s="135"/>
      <c r="B8" s="402" t="s">
        <v>27</v>
      </c>
      <c r="C8" s="216" t="s">
        <v>48</v>
      </c>
      <c r="D8" s="216" t="s">
        <v>49</v>
      </c>
      <c r="E8" s="79" t="s">
        <v>246</v>
      </c>
      <c r="F8" s="474" t="s">
        <v>1108</v>
      </c>
      <c r="G8" s="47" t="s">
        <v>253</v>
      </c>
      <c r="H8" s="19" t="s">
        <v>32</v>
      </c>
      <c r="I8" s="42">
        <v>30</v>
      </c>
      <c r="J8" s="79" t="s">
        <v>32</v>
      </c>
      <c r="K8" s="68" t="s">
        <v>45</v>
      </c>
      <c r="L8" s="42">
        <v>20</v>
      </c>
      <c r="M8" s="42">
        <v>20</v>
      </c>
      <c r="N8" s="42">
        <v>30</v>
      </c>
      <c r="O8" s="42">
        <v>20</v>
      </c>
      <c r="P8" s="42">
        <v>20</v>
      </c>
      <c r="Q8" s="359" t="s">
        <v>34</v>
      </c>
      <c r="R8" s="44" t="s">
        <v>249</v>
      </c>
      <c r="S8" s="554" t="s">
        <v>971</v>
      </c>
      <c r="T8" s="378">
        <v>1500000</v>
      </c>
      <c r="U8" s="529" t="s">
        <v>32</v>
      </c>
      <c r="V8" s="68" t="s">
        <v>168</v>
      </c>
      <c r="W8" s="44" t="s">
        <v>1168</v>
      </c>
      <c r="X8" s="68" t="s">
        <v>32</v>
      </c>
      <c r="Y8" s="68" t="s">
        <v>32</v>
      </c>
    </row>
    <row r="9" spans="1:25" s="112" customFormat="1" ht="72.75" customHeight="1">
      <c r="A9" s="77"/>
      <c r="B9" s="402" t="s">
        <v>27</v>
      </c>
      <c r="C9" s="216" t="s">
        <v>67</v>
      </c>
      <c r="D9" s="216" t="s">
        <v>68</v>
      </c>
      <c r="E9" s="54" t="s">
        <v>265</v>
      </c>
      <c r="F9" s="489" t="s">
        <v>1056</v>
      </c>
      <c r="G9" s="44" t="s">
        <v>262</v>
      </c>
      <c r="H9" s="117" t="s">
        <v>32</v>
      </c>
      <c r="I9" s="42">
        <v>5</v>
      </c>
      <c r="J9" s="44" t="s">
        <v>32</v>
      </c>
      <c r="K9" s="68" t="s">
        <v>45</v>
      </c>
      <c r="L9" s="42">
        <v>10</v>
      </c>
      <c r="M9" s="492">
        <v>5</v>
      </c>
      <c r="N9" s="492">
        <v>5</v>
      </c>
      <c r="O9" s="42">
        <v>10</v>
      </c>
      <c r="P9" s="56">
        <v>11</v>
      </c>
      <c r="Q9" s="359" t="s">
        <v>34</v>
      </c>
      <c r="R9" s="44" t="s">
        <v>263</v>
      </c>
      <c r="S9" s="554" t="s">
        <v>971</v>
      </c>
      <c r="T9" s="110" t="s">
        <v>32</v>
      </c>
      <c r="U9" s="110" t="s">
        <v>32</v>
      </c>
      <c r="V9" s="68"/>
      <c r="W9" s="44" t="s">
        <v>75</v>
      </c>
      <c r="X9" s="68" t="s">
        <v>32</v>
      </c>
      <c r="Y9" s="68" t="s">
        <v>32</v>
      </c>
    </row>
    <row r="10" spans="2:25" s="20" customFormat="1" ht="61.5" customHeight="1">
      <c r="B10" s="403" t="s">
        <v>98</v>
      </c>
      <c r="C10" s="573" t="s">
        <v>99</v>
      </c>
      <c r="D10" s="615" t="s">
        <v>100</v>
      </c>
      <c r="E10" s="608" t="s">
        <v>1167</v>
      </c>
      <c r="F10" s="734" t="s">
        <v>1057</v>
      </c>
      <c r="G10" s="3" t="s">
        <v>1078</v>
      </c>
      <c r="H10" s="19" t="s">
        <v>32</v>
      </c>
      <c r="I10" s="415">
        <v>4</v>
      </c>
      <c r="J10" s="6" t="s">
        <v>32</v>
      </c>
      <c r="K10" s="19" t="s">
        <v>45</v>
      </c>
      <c r="L10" s="53">
        <v>4</v>
      </c>
      <c r="M10" s="22">
        <v>4</v>
      </c>
      <c r="N10" s="22">
        <v>4</v>
      </c>
      <c r="O10" s="53">
        <v>4</v>
      </c>
      <c r="P10" s="53">
        <v>4</v>
      </c>
      <c r="Q10" s="358" t="s">
        <v>34</v>
      </c>
      <c r="R10" s="6" t="s">
        <v>103</v>
      </c>
      <c r="S10" s="540" t="s">
        <v>37</v>
      </c>
      <c r="T10" s="17" t="s">
        <v>38</v>
      </c>
      <c r="U10" s="529" t="s">
        <v>32</v>
      </c>
      <c r="V10" s="7" t="s">
        <v>69</v>
      </c>
      <c r="W10" s="7" t="s">
        <v>51</v>
      </c>
      <c r="X10" s="68" t="s">
        <v>32</v>
      </c>
      <c r="Y10" s="68" t="s">
        <v>32</v>
      </c>
    </row>
    <row r="11" spans="2:25" s="20" customFormat="1" ht="91.5" customHeight="1">
      <c r="B11" s="403" t="s">
        <v>98</v>
      </c>
      <c r="C11" s="575"/>
      <c r="D11" s="616"/>
      <c r="E11" s="610"/>
      <c r="F11" s="735"/>
      <c r="G11" s="3" t="s">
        <v>988</v>
      </c>
      <c r="H11" s="19" t="s">
        <v>32</v>
      </c>
      <c r="I11" s="533" t="s">
        <v>32</v>
      </c>
      <c r="J11" s="6" t="s">
        <v>32</v>
      </c>
      <c r="K11" s="19" t="s">
        <v>45</v>
      </c>
      <c r="L11" s="53">
        <v>6</v>
      </c>
      <c r="M11" s="11" t="s">
        <v>32</v>
      </c>
      <c r="N11" s="11" t="s">
        <v>32</v>
      </c>
      <c r="O11" s="53">
        <v>6</v>
      </c>
      <c r="P11" s="53">
        <v>6</v>
      </c>
      <c r="Q11" s="358" t="s">
        <v>34</v>
      </c>
      <c r="R11" s="6" t="s">
        <v>103</v>
      </c>
      <c r="S11" s="540" t="s">
        <v>37</v>
      </c>
      <c r="T11" s="17" t="s">
        <v>38</v>
      </c>
      <c r="U11" s="529" t="s">
        <v>32</v>
      </c>
      <c r="V11" s="7" t="s">
        <v>69</v>
      </c>
      <c r="W11" s="7" t="s">
        <v>42</v>
      </c>
      <c r="X11" s="68" t="s">
        <v>32</v>
      </c>
      <c r="Y11" s="68" t="s">
        <v>32</v>
      </c>
    </row>
    <row r="12" spans="2:25" s="20" customFormat="1" ht="70.5" customHeight="1">
      <c r="B12" s="403" t="s">
        <v>98</v>
      </c>
      <c r="C12" s="578" t="s">
        <v>99</v>
      </c>
      <c r="D12" s="675" t="s">
        <v>100</v>
      </c>
      <c r="E12" s="608" t="s">
        <v>115</v>
      </c>
      <c r="F12" s="608" t="s">
        <v>1058</v>
      </c>
      <c r="G12" s="3" t="s">
        <v>957</v>
      </c>
      <c r="H12" s="19" t="s">
        <v>32</v>
      </c>
      <c r="I12" s="533">
        <v>44369</v>
      </c>
      <c r="J12" s="6" t="s">
        <v>32</v>
      </c>
      <c r="K12" s="19" t="s">
        <v>41</v>
      </c>
      <c r="L12" s="11">
        <v>44742</v>
      </c>
      <c r="M12" s="11">
        <v>44377</v>
      </c>
      <c r="N12" s="11">
        <v>44369</v>
      </c>
      <c r="O12" s="11">
        <v>44742</v>
      </c>
      <c r="P12" s="533">
        <v>44712</v>
      </c>
      <c r="Q12" s="358" t="s">
        <v>34</v>
      </c>
      <c r="R12" s="6" t="s">
        <v>117</v>
      </c>
      <c r="S12" s="540" t="s">
        <v>37</v>
      </c>
      <c r="T12" s="17" t="s">
        <v>38</v>
      </c>
      <c r="U12" s="529" t="s">
        <v>32</v>
      </c>
      <c r="V12" s="7" t="s">
        <v>38</v>
      </c>
      <c r="W12" s="7" t="s">
        <v>118</v>
      </c>
      <c r="X12" s="68" t="s">
        <v>32</v>
      </c>
      <c r="Y12" s="68" t="s">
        <v>32</v>
      </c>
    </row>
    <row r="13" spans="2:25" s="20" customFormat="1" ht="62.25" customHeight="1">
      <c r="B13" s="403" t="s">
        <v>98</v>
      </c>
      <c r="C13" s="580"/>
      <c r="D13" s="676"/>
      <c r="E13" s="609"/>
      <c r="F13" s="609"/>
      <c r="G13" s="3" t="s">
        <v>991</v>
      </c>
      <c r="H13" s="19" t="s">
        <v>32</v>
      </c>
      <c r="I13" s="415" t="s">
        <v>32</v>
      </c>
      <c r="J13" s="6" t="s">
        <v>32</v>
      </c>
      <c r="K13" s="19" t="s">
        <v>45</v>
      </c>
      <c r="L13" s="53">
        <v>4</v>
      </c>
      <c r="M13" s="22" t="s">
        <v>32</v>
      </c>
      <c r="N13" s="22" t="s">
        <v>32</v>
      </c>
      <c r="O13" s="53">
        <v>4</v>
      </c>
      <c r="P13" s="53">
        <v>4</v>
      </c>
      <c r="Q13" s="358" t="s">
        <v>34</v>
      </c>
      <c r="R13" s="6" t="s">
        <v>117</v>
      </c>
      <c r="S13" s="540" t="s">
        <v>37</v>
      </c>
      <c r="T13" s="17" t="s">
        <v>38</v>
      </c>
      <c r="U13" s="529" t="s">
        <v>32</v>
      </c>
      <c r="V13" s="7" t="s">
        <v>57</v>
      </c>
      <c r="W13" s="7" t="s">
        <v>992</v>
      </c>
      <c r="X13" s="68" t="s">
        <v>32</v>
      </c>
      <c r="Y13" s="68" t="s">
        <v>32</v>
      </c>
    </row>
    <row r="14" spans="2:25" s="20" customFormat="1" ht="75" customHeight="1">
      <c r="B14" s="403" t="s">
        <v>98</v>
      </c>
      <c r="C14" s="579"/>
      <c r="D14" s="676"/>
      <c r="E14" s="610"/>
      <c r="F14" s="610"/>
      <c r="G14" s="54" t="s">
        <v>227</v>
      </c>
      <c r="H14" s="19" t="s">
        <v>32</v>
      </c>
      <c r="I14" s="415">
        <v>10</v>
      </c>
      <c r="J14" s="6" t="s">
        <v>32</v>
      </c>
      <c r="K14" s="19" t="s">
        <v>45</v>
      </c>
      <c r="L14" s="53">
        <v>4</v>
      </c>
      <c r="M14" s="22">
        <v>4</v>
      </c>
      <c r="N14" s="22">
        <v>10</v>
      </c>
      <c r="O14" s="53">
        <v>4</v>
      </c>
      <c r="P14" s="53">
        <v>4</v>
      </c>
      <c r="Q14" s="358" t="s">
        <v>34</v>
      </c>
      <c r="R14" s="6" t="s">
        <v>117</v>
      </c>
      <c r="S14" s="540" t="s">
        <v>37</v>
      </c>
      <c r="T14" s="17" t="s">
        <v>38</v>
      </c>
      <c r="U14" s="529" t="s">
        <v>32</v>
      </c>
      <c r="V14" s="7" t="s">
        <v>38</v>
      </c>
      <c r="W14" s="7" t="s">
        <v>954</v>
      </c>
      <c r="X14" s="68" t="s">
        <v>32</v>
      </c>
      <c r="Y14" s="68" t="s">
        <v>32</v>
      </c>
    </row>
    <row r="15" spans="2:25" s="20" customFormat="1" ht="60.75" customHeight="1">
      <c r="B15" s="403" t="s">
        <v>98</v>
      </c>
      <c r="C15" s="573" t="s">
        <v>99</v>
      </c>
      <c r="D15" s="676"/>
      <c r="E15" s="608" t="s">
        <v>123</v>
      </c>
      <c r="F15" s="608" t="s">
        <v>1059</v>
      </c>
      <c r="G15" s="3" t="s">
        <v>124</v>
      </c>
      <c r="H15" s="19" t="s">
        <v>32</v>
      </c>
      <c r="I15" s="533">
        <v>44026</v>
      </c>
      <c r="J15" s="6" t="s">
        <v>32</v>
      </c>
      <c r="K15" s="19" t="s">
        <v>41</v>
      </c>
      <c r="L15" s="11">
        <v>44438</v>
      </c>
      <c r="M15" s="11">
        <v>44073</v>
      </c>
      <c r="N15" s="11">
        <v>44026</v>
      </c>
      <c r="O15" s="11">
        <v>44438</v>
      </c>
      <c r="P15" s="533">
        <v>44392</v>
      </c>
      <c r="Q15" s="358" t="s">
        <v>34</v>
      </c>
      <c r="R15" s="6" t="s">
        <v>125</v>
      </c>
      <c r="S15" s="540" t="s">
        <v>37</v>
      </c>
      <c r="T15" s="17" t="s">
        <v>38</v>
      </c>
      <c r="U15" s="529" t="s">
        <v>32</v>
      </c>
      <c r="V15" s="7" t="s">
        <v>38</v>
      </c>
      <c r="W15" s="7" t="s">
        <v>126</v>
      </c>
      <c r="X15" s="68" t="s">
        <v>32</v>
      </c>
      <c r="Y15" s="68" t="s">
        <v>32</v>
      </c>
    </row>
    <row r="16" spans="2:25" s="20" customFormat="1" ht="72.75" customHeight="1">
      <c r="B16" s="403" t="s">
        <v>98</v>
      </c>
      <c r="C16" s="574"/>
      <c r="D16" s="676"/>
      <c r="E16" s="609"/>
      <c r="F16" s="609"/>
      <c r="G16" s="3" t="s">
        <v>993</v>
      </c>
      <c r="H16" s="19" t="s">
        <v>32</v>
      </c>
      <c r="I16" s="415" t="s">
        <v>32</v>
      </c>
      <c r="J16" s="6" t="s">
        <v>32</v>
      </c>
      <c r="K16" s="19" t="s">
        <v>45</v>
      </c>
      <c r="L16" s="5">
        <v>4</v>
      </c>
      <c r="M16" s="11" t="s">
        <v>32</v>
      </c>
      <c r="N16" s="11" t="s">
        <v>32</v>
      </c>
      <c r="O16" s="5">
        <v>4</v>
      </c>
      <c r="P16" s="5">
        <v>4</v>
      </c>
      <c r="Q16" s="358" t="s">
        <v>34</v>
      </c>
      <c r="R16" s="6" t="s">
        <v>125</v>
      </c>
      <c r="S16" s="540" t="s">
        <v>37</v>
      </c>
      <c r="T16" s="17" t="s">
        <v>38</v>
      </c>
      <c r="U16" s="529" t="s">
        <v>32</v>
      </c>
      <c r="V16" s="7" t="s">
        <v>57</v>
      </c>
      <c r="W16" s="7" t="s">
        <v>1173</v>
      </c>
      <c r="X16" s="68" t="s">
        <v>32</v>
      </c>
      <c r="Y16" s="68" t="s">
        <v>32</v>
      </c>
    </row>
    <row r="17" spans="2:25" s="112" customFormat="1" ht="79.5" customHeight="1">
      <c r="B17" s="403" t="s">
        <v>98</v>
      </c>
      <c r="C17" s="573" t="s">
        <v>1046</v>
      </c>
      <c r="D17" s="676"/>
      <c r="E17" s="475" t="s">
        <v>285</v>
      </c>
      <c r="F17" s="645" t="s">
        <v>1060</v>
      </c>
      <c r="G17" s="93" t="s">
        <v>287</v>
      </c>
      <c r="H17" s="144" t="s">
        <v>32</v>
      </c>
      <c r="I17" s="144">
        <v>44068</v>
      </c>
      <c r="J17" s="93" t="s">
        <v>32</v>
      </c>
      <c r="K17" s="117" t="s">
        <v>41</v>
      </c>
      <c r="L17" s="144">
        <v>44439</v>
      </c>
      <c r="M17" s="144">
        <v>44074</v>
      </c>
      <c r="N17" s="144">
        <v>44068</v>
      </c>
      <c r="O17" s="144">
        <v>44439</v>
      </c>
      <c r="P17" s="144">
        <v>44439</v>
      </c>
      <c r="Q17" s="359" t="s">
        <v>34</v>
      </c>
      <c r="R17" s="93" t="s">
        <v>288</v>
      </c>
      <c r="S17" s="554" t="s">
        <v>971</v>
      </c>
      <c r="T17" s="145" t="s">
        <v>32</v>
      </c>
      <c r="U17" s="529" t="s">
        <v>32</v>
      </c>
      <c r="V17" s="117" t="s">
        <v>168</v>
      </c>
      <c r="W17" s="93" t="s">
        <v>289</v>
      </c>
      <c r="X17" s="68" t="s">
        <v>32</v>
      </c>
      <c r="Y17" s="68" t="s">
        <v>32</v>
      </c>
    </row>
    <row r="18" spans="2:25" s="112" customFormat="1" ht="63" customHeight="1">
      <c r="B18" s="403" t="s">
        <v>98</v>
      </c>
      <c r="C18" s="574"/>
      <c r="D18" s="676"/>
      <c r="E18" s="79" t="s">
        <v>285</v>
      </c>
      <c r="F18" s="609"/>
      <c r="G18" s="44" t="s">
        <v>292</v>
      </c>
      <c r="H18" s="117" t="s">
        <v>32</v>
      </c>
      <c r="I18" s="34">
        <v>44341</v>
      </c>
      <c r="J18" s="44" t="s">
        <v>32</v>
      </c>
      <c r="K18" s="117" t="s">
        <v>41</v>
      </c>
      <c r="L18" s="34">
        <v>44712</v>
      </c>
      <c r="M18" s="34">
        <v>44347</v>
      </c>
      <c r="N18" s="34">
        <v>44341</v>
      </c>
      <c r="O18" s="34">
        <v>44712</v>
      </c>
      <c r="P18" s="65">
        <v>44712</v>
      </c>
      <c r="Q18" s="359" t="s">
        <v>34</v>
      </c>
      <c r="R18" s="93" t="s">
        <v>288</v>
      </c>
      <c r="S18" s="554" t="s">
        <v>971</v>
      </c>
      <c r="T18" s="110">
        <v>50000</v>
      </c>
      <c r="U18" s="529" t="s">
        <v>32</v>
      </c>
      <c r="V18" s="117" t="s">
        <v>168</v>
      </c>
      <c r="W18" s="44" t="s">
        <v>289</v>
      </c>
      <c r="X18" s="68" t="s">
        <v>32</v>
      </c>
      <c r="Y18" s="68" t="s">
        <v>32</v>
      </c>
    </row>
    <row r="19" spans="2:25" s="112" customFormat="1" ht="66.75" customHeight="1">
      <c r="B19" s="403" t="s">
        <v>98</v>
      </c>
      <c r="C19" s="575"/>
      <c r="D19" s="677"/>
      <c r="E19" s="79" t="s">
        <v>285</v>
      </c>
      <c r="F19" s="610"/>
      <c r="G19" s="44" t="s">
        <v>293</v>
      </c>
      <c r="H19" s="117" t="s">
        <v>83</v>
      </c>
      <c r="I19" s="34">
        <v>44341</v>
      </c>
      <c r="J19" s="44" t="s">
        <v>32</v>
      </c>
      <c r="K19" s="117" t="s">
        <v>41</v>
      </c>
      <c r="L19" s="34">
        <v>44712</v>
      </c>
      <c r="M19" s="34">
        <v>44347</v>
      </c>
      <c r="N19" s="34">
        <v>44341</v>
      </c>
      <c r="O19" s="34">
        <v>44712</v>
      </c>
      <c r="P19" s="65">
        <v>44712</v>
      </c>
      <c r="Q19" s="359" t="s">
        <v>34</v>
      </c>
      <c r="R19" s="93" t="s">
        <v>288</v>
      </c>
      <c r="S19" s="554" t="s">
        <v>971</v>
      </c>
      <c r="T19" s="145" t="s">
        <v>984</v>
      </c>
      <c r="U19" s="529" t="s">
        <v>32</v>
      </c>
      <c r="V19" s="117" t="s">
        <v>168</v>
      </c>
      <c r="W19" s="44" t="s">
        <v>289</v>
      </c>
      <c r="X19" s="68" t="s">
        <v>32</v>
      </c>
      <c r="Y19" s="68" t="s">
        <v>32</v>
      </c>
    </row>
    <row r="20" spans="2:25" s="112" customFormat="1" ht="66.75" customHeight="1">
      <c r="B20" s="403" t="s">
        <v>98</v>
      </c>
      <c r="C20" s="574" t="s">
        <v>67</v>
      </c>
      <c r="D20" s="738" t="s">
        <v>68</v>
      </c>
      <c r="E20" s="54" t="s">
        <v>265</v>
      </c>
      <c r="F20" s="451" t="s">
        <v>1056</v>
      </c>
      <c r="G20" s="44" t="s">
        <v>1043</v>
      </c>
      <c r="H20" s="117" t="s">
        <v>83</v>
      </c>
      <c r="I20" s="34" t="s">
        <v>32</v>
      </c>
      <c r="J20" s="44" t="s">
        <v>32</v>
      </c>
      <c r="K20" s="117" t="s">
        <v>41</v>
      </c>
      <c r="L20" s="109">
        <v>44742</v>
      </c>
      <c r="M20" s="34" t="s">
        <v>32</v>
      </c>
      <c r="N20" s="34" t="s">
        <v>32</v>
      </c>
      <c r="O20" s="109">
        <v>44742</v>
      </c>
      <c r="P20" s="34">
        <v>44733</v>
      </c>
      <c r="Q20" s="359" t="s">
        <v>34</v>
      </c>
      <c r="R20" s="93" t="s">
        <v>263</v>
      </c>
      <c r="S20" s="554" t="s">
        <v>971</v>
      </c>
      <c r="T20" s="529" t="s">
        <v>32</v>
      </c>
      <c r="U20" s="529" t="s">
        <v>32</v>
      </c>
      <c r="V20" s="117"/>
      <c r="W20" s="44" t="s">
        <v>289</v>
      </c>
      <c r="X20" s="68" t="s">
        <v>32</v>
      </c>
      <c r="Y20" s="68" t="s">
        <v>32</v>
      </c>
    </row>
    <row r="21" spans="2:25" s="152" customFormat="1" ht="81" customHeight="1">
      <c r="B21" s="403" t="s">
        <v>98</v>
      </c>
      <c r="C21" s="575"/>
      <c r="D21" s="739"/>
      <c r="E21" s="79" t="s">
        <v>67</v>
      </c>
      <c r="F21" s="45" t="s">
        <v>1056</v>
      </c>
      <c r="G21" s="44" t="s">
        <v>1044</v>
      </c>
      <c r="H21" s="117" t="s">
        <v>83</v>
      </c>
      <c r="I21" s="34" t="s">
        <v>32</v>
      </c>
      <c r="J21" s="44" t="s">
        <v>32</v>
      </c>
      <c r="K21" s="68" t="s">
        <v>45</v>
      </c>
      <c r="L21" s="63">
        <v>8</v>
      </c>
      <c r="M21" s="42" t="s">
        <v>32</v>
      </c>
      <c r="N21" s="42" t="s">
        <v>32</v>
      </c>
      <c r="O21" s="63">
        <v>8</v>
      </c>
      <c r="P21" s="63">
        <v>8</v>
      </c>
      <c r="Q21" s="359" t="s">
        <v>34</v>
      </c>
      <c r="R21" s="93" t="s">
        <v>263</v>
      </c>
      <c r="S21" s="554" t="s">
        <v>971</v>
      </c>
      <c r="T21" s="145" t="s">
        <v>32</v>
      </c>
      <c r="U21" s="529" t="s">
        <v>32</v>
      </c>
      <c r="V21" s="145"/>
      <c r="W21" s="44" t="s">
        <v>1139</v>
      </c>
      <c r="X21" s="68" t="s">
        <v>32</v>
      </c>
      <c r="Y21" s="68" t="s">
        <v>32</v>
      </c>
    </row>
    <row r="22" spans="2:25" s="152" customFormat="1" ht="67.5" customHeight="1">
      <c r="B22" s="403" t="s">
        <v>98</v>
      </c>
      <c r="C22" s="573" t="s">
        <v>1046</v>
      </c>
      <c r="D22" s="738" t="s">
        <v>100</v>
      </c>
      <c r="E22" s="79" t="s">
        <v>300</v>
      </c>
      <c r="F22" s="79" t="s">
        <v>1061</v>
      </c>
      <c r="G22" s="44" t="s">
        <v>310</v>
      </c>
      <c r="H22" s="117" t="s">
        <v>32</v>
      </c>
      <c r="I22" s="42">
        <v>4</v>
      </c>
      <c r="J22" s="44" t="s">
        <v>32</v>
      </c>
      <c r="K22" s="68" t="s">
        <v>45</v>
      </c>
      <c r="L22" s="42">
        <v>4</v>
      </c>
      <c r="M22" s="42">
        <v>4</v>
      </c>
      <c r="N22" s="42">
        <v>4</v>
      </c>
      <c r="O22" s="42">
        <v>4</v>
      </c>
      <c r="P22" s="56">
        <v>4</v>
      </c>
      <c r="Q22" s="360" t="s">
        <v>34</v>
      </c>
      <c r="R22" s="44" t="s">
        <v>298</v>
      </c>
      <c r="S22" s="554" t="s">
        <v>971</v>
      </c>
      <c r="T22" s="145" t="s">
        <v>32</v>
      </c>
      <c r="U22" s="68" t="s">
        <v>32</v>
      </c>
      <c r="V22" s="145" t="s">
        <v>38</v>
      </c>
      <c r="W22" s="44" t="s">
        <v>312</v>
      </c>
      <c r="X22" s="68" t="s">
        <v>32</v>
      </c>
      <c r="Y22" s="68" t="s">
        <v>32</v>
      </c>
    </row>
    <row r="23" spans="1:25" s="152" customFormat="1" ht="74.25" customHeight="1">
      <c r="A23" s="44"/>
      <c r="B23" s="403" t="s">
        <v>98</v>
      </c>
      <c r="C23" s="575"/>
      <c r="D23" s="739"/>
      <c r="E23" s="79" t="s">
        <v>1109</v>
      </c>
      <c r="F23" s="473" t="s">
        <v>1062</v>
      </c>
      <c r="G23" s="44" t="s">
        <v>316</v>
      </c>
      <c r="H23" s="117" t="s">
        <v>32</v>
      </c>
      <c r="I23" s="34">
        <v>44278</v>
      </c>
      <c r="J23" s="44" t="s">
        <v>32</v>
      </c>
      <c r="K23" s="117" t="s">
        <v>41</v>
      </c>
      <c r="L23" s="65">
        <v>44651</v>
      </c>
      <c r="M23" s="34">
        <v>44286</v>
      </c>
      <c r="N23" s="34">
        <v>44278</v>
      </c>
      <c r="O23" s="65">
        <v>44651</v>
      </c>
      <c r="P23" s="65">
        <v>44649</v>
      </c>
      <c r="Q23" s="360" t="s">
        <v>34</v>
      </c>
      <c r="R23" s="44" t="s">
        <v>298</v>
      </c>
      <c r="S23" s="554" t="s">
        <v>971</v>
      </c>
      <c r="T23" s="145" t="s">
        <v>32</v>
      </c>
      <c r="U23" s="68" t="s">
        <v>32</v>
      </c>
      <c r="V23" s="145" t="s">
        <v>38</v>
      </c>
      <c r="W23" s="44" t="s">
        <v>289</v>
      </c>
      <c r="X23" s="68" t="s">
        <v>32</v>
      </c>
      <c r="Y23" s="68" t="s">
        <v>32</v>
      </c>
    </row>
    <row r="24" spans="1:25" s="112" customFormat="1" ht="75.75" customHeight="1">
      <c r="A24" s="175"/>
      <c r="B24" s="403" t="s">
        <v>98</v>
      </c>
      <c r="C24" s="216" t="s">
        <v>319</v>
      </c>
      <c r="D24" s="615" t="s">
        <v>320</v>
      </c>
      <c r="E24" s="79" t="s">
        <v>333</v>
      </c>
      <c r="F24" s="79" t="s">
        <v>1144</v>
      </c>
      <c r="G24" s="44" t="s">
        <v>368</v>
      </c>
      <c r="H24" s="117" t="s">
        <v>32</v>
      </c>
      <c r="I24" s="42">
        <v>4</v>
      </c>
      <c r="J24" s="44" t="s">
        <v>32</v>
      </c>
      <c r="K24" s="68" t="s">
        <v>45</v>
      </c>
      <c r="L24" s="42">
        <v>4</v>
      </c>
      <c r="M24" s="42">
        <v>4</v>
      </c>
      <c r="N24" s="42">
        <v>4</v>
      </c>
      <c r="O24" s="42">
        <v>4</v>
      </c>
      <c r="P24" s="56">
        <v>4</v>
      </c>
      <c r="Q24" s="360" t="s">
        <v>34</v>
      </c>
      <c r="R24" s="44" t="s">
        <v>369</v>
      </c>
      <c r="S24" s="554" t="s">
        <v>971</v>
      </c>
      <c r="T24" s="145" t="s">
        <v>32</v>
      </c>
      <c r="U24" s="68" t="s">
        <v>32</v>
      </c>
      <c r="V24" s="145" t="s">
        <v>38</v>
      </c>
      <c r="W24" s="44" t="s">
        <v>370</v>
      </c>
      <c r="X24" s="68" t="s">
        <v>32</v>
      </c>
      <c r="Y24" s="68" t="s">
        <v>32</v>
      </c>
    </row>
    <row r="25" spans="1:25" s="112" customFormat="1" ht="75.75" customHeight="1">
      <c r="A25" s="175"/>
      <c r="B25" s="403" t="s">
        <v>98</v>
      </c>
      <c r="C25" s="216" t="s">
        <v>319</v>
      </c>
      <c r="D25" s="627"/>
      <c r="E25" s="79" t="s">
        <v>333</v>
      </c>
      <c r="F25" s="79" t="s">
        <v>1144</v>
      </c>
      <c r="G25" s="44" t="s">
        <v>1149</v>
      </c>
      <c r="H25" s="196">
        <v>36</v>
      </c>
      <c r="I25" s="56" t="s">
        <v>32</v>
      </c>
      <c r="J25" s="7" t="s">
        <v>32</v>
      </c>
      <c r="K25" s="18" t="s">
        <v>45</v>
      </c>
      <c r="L25" s="42">
        <v>36</v>
      </c>
      <c r="M25" s="56" t="s">
        <v>32</v>
      </c>
      <c r="N25" s="56" t="s">
        <v>32</v>
      </c>
      <c r="O25" s="42">
        <v>36</v>
      </c>
      <c r="P25" s="42">
        <v>36</v>
      </c>
      <c r="Q25" s="360" t="s">
        <v>34</v>
      </c>
      <c r="R25" s="44" t="s">
        <v>369</v>
      </c>
      <c r="S25" s="554" t="s">
        <v>971</v>
      </c>
      <c r="T25" s="145" t="s">
        <v>32</v>
      </c>
      <c r="U25" s="68" t="s">
        <v>32</v>
      </c>
      <c r="V25" s="176"/>
      <c r="W25" s="44" t="s">
        <v>1150</v>
      </c>
      <c r="X25" s="18" t="s">
        <v>32</v>
      </c>
      <c r="Y25" s="18" t="s">
        <v>32</v>
      </c>
    </row>
    <row r="26" spans="1:25" s="112" customFormat="1" ht="75.75" customHeight="1">
      <c r="A26" s="175"/>
      <c r="B26" s="403" t="s">
        <v>98</v>
      </c>
      <c r="C26" s="479" t="s">
        <v>319</v>
      </c>
      <c r="D26" s="616"/>
      <c r="E26" s="79" t="s">
        <v>333</v>
      </c>
      <c r="F26" s="79" t="s">
        <v>1144</v>
      </c>
      <c r="G26" s="44" t="s">
        <v>1080</v>
      </c>
      <c r="H26" s="117" t="s">
        <v>83</v>
      </c>
      <c r="I26" s="42" t="s">
        <v>32</v>
      </c>
      <c r="J26" s="44" t="s">
        <v>32</v>
      </c>
      <c r="K26" s="68" t="s">
        <v>45</v>
      </c>
      <c r="L26" s="42">
        <v>7</v>
      </c>
      <c r="M26" s="42" t="s">
        <v>32</v>
      </c>
      <c r="N26" s="42" t="s">
        <v>32</v>
      </c>
      <c r="O26" s="42">
        <v>7</v>
      </c>
      <c r="P26" s="42">
        <v>7</v>
      </c>
      <c r="Q26" s="360" t="s">
        <v>34</v>
      </c>
      <c r="R26" s="44" t="s">
        <v>369</v>
      </c>
      <c r="S26" s="554" t="s">
        <v>971</v>
      </c>
      <c r="T26" s="536" t="s">
        <v>1159</v>
      </c>
      <c r="U26" s="68" t="s">
        <v>32</v>
      </c>
      <c r="V26" s="176"/>
      <c r="W26" s="44" t="s">
        <v>1081</v>
      </c>
      <c r="X26" s="68" t="s">
        <v>32</v>
      </c>
      <c r="Y26" s="68" t="s">
        <v>32</v>
      </c>
    </row>
    <row r="27" spans="1:25" s="112" customFormat="1" ht="60" customHeight="1">
      <c r="A27" s="180"/>
      <c r="B27" s="403" t="s">
        <v>98</v>
      </c>
      <c r="C27" s="216" t="s">
        <v>337</v>
      </c>
      <c r="D27" s="458" t="s">
        <v>338</v>
      </c>
      <c r="E27" s="79" t="s">
        <v>1110</v>
      </c>
      <c r="F27" s="79" t="s">
        <v>1113</v>
      </c>
      <c r="G27" s="44" t="s">
        <v>384</v>
      </c>
      <c r="H27" s="117" t="s">
        <v>32</v>
      </c>
      <c r="I27" s="107">
        <v>44176</v>
      </c>
      <c r="J27" s="44" t="s">
        <v>32</v>
      </c>
      <c r="K27" s="117" t="s">
        <v>41</v>
      </c>
      <c r="L27" s="107">
        <v>44545</v>
      </c>
      <c r="M27" s="34">
        <v>44180</v>
      </c>
      <c r="N27" s="34">
        <v>44176</v>
      </c>
      <c r="O27" s="107">
        <v>44545</v>
      </c>
      <c r="P27" s="107">
        <v>44545</v>
      </c>
      <c r="Q27" s="360" t="s">
        <v>34</v>
      </c>
      <c r="R27" s="44" t="s">
        <v>376</v>
      </c>
      <c r="S27" s="554" t="s">
        <v>971</v>
      </c>
      <c r="T27" s="110">
        <v>50000</v>
      </c>
      <c r="U27" s="68" t="s">
        <v>32</v>
      </c>
      <c r="V27" s="117" t="s">
        <v>168</v>
      </c>
      <c r="W27" s="44" t="s">
        <v>75</v>
      </c>
      <c r="X27" s="68" t="s">
        <v>32</v>
      </c>
      <c r="Y27" s="68" t="s">
        <v>32</v>
      </c>
    </row>
    <row r="28" spans="1:25" s="112" customFormat="1" ht="81" customHeight="1">
      <c r="A28" s="180"/>
      <c r="B28" s="403" t="s">
        <v>98</v>
      </c>
      <c r="C28" s="573" t="s">
        <v>1111</v>
      </c>
      <c r="D28" s="738" t="s">
        <v>812</v>
      </c>
      <c r="E28" s="54" t="s">
        <v>1111</v>
      </c>
      <c r="F28" s="7" t="s">
        <v>1112</v>
      </c>
      <c r="G28" s="44" t="s">
        <v>1079</v>
      </c>
      <c r="H28" s="117" t="s">
        <v>83</v>
      </c>
      <c r="I28" s="36" t="s">
        <v>32</v>
      </c>
      <c r="J28" s="44"/>
      <c r="K28" s="68" t="s">
        <v>45</v>
      </c>
      <c r="L28" s="36">
        <v>10</v>
      </c>
      <c r="M28" s="36" t="s">
        <v>32</v>
      </c>
      <c r="N28" s="36" t="s">
        <v>32</v>
      </c>
      <c r="O28" s="36">
        <v>10</v>
      </c>
      <c r="P28" s="36">
        <v>20</v>
      </c>
      <c r="Q28" s="360" t="s">
        <v>34</v>
      </c>
      <c r="R28" s="44" t="s">
        <v>951</v>
      </c>
      <c r="S28" s="554" t="s">
        <v>971</v>
      </c>
      <c r="T28" s="110" t="s">
        <v>1038</v>
      </c>
      <c r="U28" s="68" t="s">
        <v>32</v>
      </c>
      <c r="V28" s="176"/>
      <c r="W28" s="44" t="s">
        <v>1140</v>
      </c>
      <c r="X28" s="68" t="s">
        <v>32</v>
      </c>
      <c r="Y28" s="68" t="s">
        <v>32</v>
      </c>
    </row>
    <row r="29" spans="1:25" s="112" customFormat="1" ht="81" customHeight="1">
      <c r="A29" s="180"/>
      <c r="B29" s="403" t="s">
        <v>98</v>
      </c>
      <c r="C29" s="575"/>
      <c r="D29" s="740"/>
      <c r="E29" s="54" t="s">
        <v>1111</v>
      </c>
      <c r="F29" s="7" t="s">
        <v>1112</v>
      </c>
      <c r="G29" s="44" t="s">
        <v>1039</v>
      </c>
      <c r="H29" s="117" t="s">
        <v>83</v>
      </c>
      <c r="I29" s="36" t="s">
        <v>32</v>
      </c>
      <c r="J29" s="44" t="s">
        <v>32</v>
      </c>
      <c r="K29" s="68" t="s">
        <v>45</v>
      </c>
      <c r="L29" s="36">
        <v>15</v>
      </c>
      <c r="M29" s="36" t="s">
        <v>32</v>
      </c>
      <c r="N29" s="36" t="s">
        <v>32</v>
      </c>
      <c r="O29" s="36">
        <v>15</v>
      </c>
      <c r="P29" s="36">
        <v>20</v>
      </c>
      <c r="Q29" s="360" t="s">
        <v>34</v>
      </c>
      <c r="R29" s="44" t="s">
        <v>951</v>
      </c>
      <c r="S29" s="554" t="s">
        <v>971</v>
      </c>
      <c r="T29" s="110" t="s">
        <v>1040</v>
      </c>
      <c r="U29" s="68" t="s">
        <v>32</v>
      </c>
      <c r="V29" s="176"/>
      <c r="W29" s="44" t="s">
        <v>1141</v>
      </c>
      <c r="X29" s="68" t="s">
        <v>32</v>
      </c>
      <c r="Y29" s="68" t="s">
        <v>32</v>
      </c>
    </row>
    <row r="30" spans="1:25" s="112" customFormat="1" ht="81" customHeight="1">
      <c r="A30" s="180"/>
      <c r="B30" s="403" t="s">
        <v>98</v>
      </c>
      <c r="C30" s="216" t="s">
        <v>811</v>
      </c>
      <c r="D30" s="739"/>
      <c r="E30" s="54" t="s">
        <v>1111</v>
      </c>
      <c r="F30" s="7" t="s">
        <v>1112</v>
      </c>
      <c r="G30" s="44" t="s">
        <v>1041</v>
      </c>
      <c r="H30" s="117" t="s">
        <v>83</v>
      </c>
      <c r="I30" s="36" t="s">
        <v>32</v>
      </c>
      <c r="J30" s="44" t="s">
        <v>32</v>
      </c>
      <c r="K30" s="68" t="s">
        <v>45</v>
      </c>
      <c r="L30" s="36">
        <v>2</v>
      </c>
      <c r="M30" s="36" t="s">
        <v>32</v>
      </c>
      <c r="N30" s="36" t="s">
        <v>32</v>
      </c>
      <c r="O30" s="36">
        <v>2</v>
      </c>
      <c r="P30" s="36">
        <v>2</v>
      </c>
      <c r="Q30" s="360" t="s">
        <v>34</v>
      </c>
      <c r="R30" s="44" t="s">
        <v>951</v>
      </c>
      <c r="S30" s="554" t="s">
        <v>971</v>
      </c>
      <c r="T30" s="110" t="s">
        <v>984</v>
      </c>
      <c r="U30" s="68" t="s">
        <v>32</v>
      </c>
      <c r="V30" s="176"/>
      <c r="W30" s="44" t="s">
        <v>1042</v>
      </c>
      <c r="X30" s="68" t="s">
        <v>32</v>
      </c>
      <c r="Y30" s="68" t="s">
        <v>32</v>
      </c>
    </row>
    <row r="31" spans="1:25" s="112" customFormat="1" ht="75.75" customHeight="1">
      <c r="A31" s="180"/>
      <c r="B31" s="403" t="s">
        <v>98</v>
      </c>
      <c r="C31" s="573" t="s">
        <v>337</v>
      </c>
      <c r="D31" s="738" t="s">
        <v>338</v>
      </c>
      <c r="E31" s="54" t="s">
        <v>339</v>
      </c>
      <c r="F31" s="7" t="s">
        <v>1113</v>
      </c>
      <c r="G31" s="44" t="s">
        <v>950</v>
      </c>
      <c r="H31" s="117" t="s">
        <v>83</v>
      </c>
      <c r="I31" s="36">
        <v>3</v>
      </c>
      <c r="J31" s="44" t="s">
        <v>32</v>
      </c>
      <c r="K31" s="117" t="s">
        <v>45</v>
      </c>
      <c r="L31" s="36">
        <v>4</v>
      </c>
      <c r="M31" s="36">
        <v>3</v>
      </c>
      <c r="N31" s="36">
        <v>3</v>
      </c>
      <c r="O31" s="36">
        <v>4</v>
      </c>
      <c r="P31" s="383">
        <v>4</v>
      </c>
      <c r="Q31" s="360" t="s">
        <v>34</v>
      </c>
      <c r="R31" s="44" t="s">
        <v>376</v>
      </c>
      <c r="S31" s="554" t="s">
        <v>971</v>
      </c>
      <c r="T31" s="537">
        <v>300000</v>
      </c>
      <c r="U31" s="68" t="s">
        <v>32</v>
      </c>
      <c r="V31" s="117" t="s">
        <v>168</v>
      </c>
      <c r="W31" s="44" t="s">
        <v>970</v>
      </c>
      <c r="X31" s="68" t="s">
        <v>32</v>
      </c>
      <c r="Y31" s="68" t="s">
        <v>32</v>
      </c>
    </row>
    <row r="32" spans="1:25" s="112" customFormat="1" ht="66.75" customHeight="1">
      <c r="A32" s="180"/>
      <c r="B32" s="403" t="s">
        <v>98</v>
      </c>
      <c r="C32" s="575"/>
      <c r="D32" s="739"/>
      <c r="E32" s="54" t="s">
        <v>339</v>
      </c>
      <c r="F32" s="7" t="s">
        <v>1113</v>
      </c>
      <c r="G32" s="44" t="s">
        <v>378</v>
      </c>
      <c r="H32" s="117" t="s">
        <v>83</v>
      </c>
      <c r="I32" s="42">
        <v>13</v>
      </c>
      <c r="J32" s="44" t="s">
        <v>32</v>
      </c>
      <c r="K32" s="117" t="s">
        <v>45</v>
      </c>
      <c r="L32" s="36">
        <v>11</v>
      </c>
      <c r="M32" s="36">
        <v>11</v>
      </c>
      <c r="N32" s="36">
        <v>13</v>
      </c>
      <c r="O32" s="36">
        <v>11</v>
      </c>
      <c r="P32" s="36">
        <v>17</v>
      </c>
      <c r="Q32" s="360" t="s">
        <v>34</v>
      </c>
      <c r="R32" s="44" t="s">
        <v>376</v>
      </c>
      <c r="S32" s="554" t="s">
        <v>971</v>
      </c>
      <c r="T32" s="110">
        <v>1800000</v>
      </c>
      <c r="U32" s="68" t="s">
        <v>32</v>
      </c>
      <c r="V32" s="117" t="s">
        <v>168</v>
      </c>
      <c r="W32" s="44" t="s">
        <v>1169</v>
      </c>
      <c r="X32" s="68" t="s">
        <v>32</v>
      </c>
      <c r="Y32" s="68" t="s">
        <v>32</v>
      </c>
    </row>
    <row r="33" spans="1:25" s="73" customFormat="1" ht="94.5" customHeight="1">
      <c r="A33" s="77"/>
      <c r="B33" s="403" t="s">
        <v>98</v>
      </c>
      <c r="C33" s="216" t="s">
        <v>388</v>
      </c>
      <c r="D33" s="217" t="s">
        <v>389</v>
      </c>
      <c r="E33" s="79" t="s">
        <v>390</v>
      </c>
      <c r="F33" s="44" t="s">
        <v>1063</v>
      </c>
      <c r="G33" s="9" t="s">
        <v>391</v>
      </c>
      <c r="H33" s="117" t="s">
        <v>83</v>
      </c>
      <c r="I33" s="34">
        <v>44341</v>
      </c>
      <c r="J33" s="62" t="s">
        <v>32</v>
      </c>
      <c r="K33" s="68" t="s">
        <v>41</v>
      </c>
      <c r="L33" s="34">
        <v>44742</v>
      </c>
      <c r="M33" s="34">
        <v>44377</v>
      </c>
      <c r="N33" s="34">
        <v>44341</v>
      </c>
      <c r="O33" s="34">
        <v>44742</v>
      </c>
      <c r="P33" s="533">
        <v>44712</v>
      </c>
      <c r="Q33" s="361" t="s">
        <v>34</v>
      </c>
      <c r="R33" s="68" t="s">
        <v>392</v>
      </c>
      <c r="S33" s="548" t="s">
        <v>280</v>
      </c>
      <c r="T33" s="526" t="s">
        <v>32</v>
      </c>
      <c r="U33" s="68" t="s">
        <v>32</v>
      </c>
      <c r="V33" s="44"/>
      <c r="W33" s="44" t="s">
        <v>42</v>
      </c>
      <c r="X33" s="68" t="s">
        <v>32</v>
      </c>
      <c r="Y33" s="68" t="s">
        <v>32</v>
      </c>
    </row>
    <row r="34" spans="1:25" s="152" customFormat="1" ht="79.5" customHeight="1">
      <c r="A34" s="606"/>
      <c r="B34" s="403" t="s">
        <v>98</v>
      </c>
      <c r="C34" s="510" t="s">
        <v>99</v>
      </c>
      <c r="D34" s="523" t="s">
        <v>100</v>
      </c>
      <c r="E34" s="207" t="s">
        <v>1088</v>
      </c>
      <c r="F34" s="207" t="s">
        <v>1087</v>
      </c>
      <c r="G34" s="166" t="s">
        <v>401</v>
      </c>
      <c r="H34" s="159" t="s">
        <v>83</v>
      </c>
      <c r="I34" s="170">
        <v>44338</v>
      </c>
      <c r="J34" s="160" t="s">
        <v>32</v>
      </c>
      <c r="K34" s="160" t="s">
        <v>41</v>
      </c>
      <c r="L34" s="170">
        <v>44712</v>
      </c>
      <c r="M34" s="170">
        <v>44347</v>
      </c>
      <c r="N34" s="170">
        <v>44341</v>
      </c>
      <c r="O34" s="170">
        <v>44712</v>
      </c>
      <c r="P34" s="170">
        <v>44712</v>
      </c>
      <c r="Q34" s="511" t="s">
        <v>34</v>
      </c>
      <c r="R34" s="91" t="s">
        <v>397</v>
      </c>
      <c r="S34" s="563" t="s">
        <v>398</v>
      </c>
      <c r="T34" s="160" t="s">
        <v>32</v>
      </c>
      <c r="U34" s="160" t="s">
        <v>32</v>
      </c>
      <c r="V34" s="91" t="s">
        <v>38</v>
      </c>
      <c r="W34" s="91" t="s">
        <v>289</v>
      </c>
      <c r="X34" s="160" t="s">
        <v>32</v>
      </c>
      <c r="Y34" s="160" t="s">
        <v>32</v>
      </c>
    </row>
    <row r="35" spans="1:25" s="152" customFormat="1" ht="66.75" customHeight="1">
      <c r="A35" s="741"/>
      <c r="B35" s="524" t="s">
        <v>98</v>
      </c>
      <c r="C35" s="452" t="s">
        <v>99</v>
      </c>
      <c r="D35" s="707" t="s">
        <v>100</v>
      </c>
      <c r="E35" s="54" t="s">
        <v>403</v>
      </c>
      <c r="F35" s="6" t="s">
        <v>1087</v>
      </c>
      <c r="G35" s="7" t="s">
        <v>404</v>
      </c>
      <c r="H35" s="68" t="s">
        <v>83</v>
      </c>
      <c r="I35" s="34">
        <v>44221</v>
      </c>
      <c r="J35" s="68" t="s">
        <v>32</v>
      </c>
      <c r="K35" s="68" t="s">
        <v>41</v>
      </c>
      <c r="L35" s="34">
        <v>44586</v>
      </c>
      <c r="M35" s="34">
        <v>44221</v>
      </c>
      <c r="N35" s="34">
        <v>44221</v>
      </c>
      <c r="O35" s="34">
        <v>44586</v>
      </c>
      <c r="P35" s="34">
        <v>44586</v>
      </c>
      <c r="Q35" s="361" t="s">
        <v>34</v>
      </c>
      <c r="R35" s="44" t="s">
        <v>397</v>
      </c>
      <c r="S35" s="558" t="s">
        <v>398</v>
      </c>
      <c r="T35" s="68" t="s">
        <v>32</v>
      </c>
      <c r="U35" s="68" t="s">
        <v>32</v>
      </c>
      <c r="V35" s="44" t="s">
        <v>38</v>
      </c>
      <c r="W35" s="44" t="s">
        <v>405</v>
      </c>
      <c r="X35" s="68" t="s">
        <v>32</v>
      </c>
      <c r="Y35" s="68" t="s">
        <v>32</v>
      </c>
    </row>
    <row r="36" spans="1:25" s="152" customFormat="1" ht="64.5" customHeight="1">
      <c r="A36" s="741"/>
      <c r="B36" s="524" t="s">
        <v>98</v>
      </c>
      <c r="C36" s="452" t="s">
        <v>99</v>
      </c>
      <c r="D36" s="707"/>
      <c r="E36" s="54" t="s">
        <v>403</v>
      </c>
      <c r="F36" s="6" t="s">
        <v>1087</v>
      </c>
      <c r="G36" s="7" t="s">
        <v>406</v>
      </c>
      <c r="H36" s="68" t="s">
        <v>83</v>
      </c>
      <c r="I36" s="42">
        <v>12</v>
      </c>
      <c r="J36" s="68" t="s">
        <v>32</v>
      </c>
      <c r="K36" s="68" t="s">
        <v>45</v>
      </c>
      <c r="L36" s="42">
        <v>12</v>
      </c>
      <c r="M36" s="42">
        <v>12</v>
      </c>
      <c r="N36" s="42">
        <v>12</v>
      </c>
      <c r="O36" s="42">
        <v>12</v>
      </c>
      <c r="P36" s="42">
        <v>12</v>
      </c>
      <c r="Q36" s="361" t="s">
        <v>34</v>
      </c>
      <c r="R36" s="44" t="s">
        <v>397</v>
      </c>
      <c r="S36" s="558" t="s">
        <v>398</v>
      </c>
      <c r="T36" s="68" t="s">
        <v>32</v>
      </c>
      <c r="U36" s="68" t="s">
        <v>32</v>
      </c>
      <c r="V36" s="44" t="s">
        <v>38</v>
      </c>
      <c r="W36" s="44" t="s">
        <v>976</v>
      </c>
      <c r="X36" s="68" t="s">
        <v>32</v>
      </c>
      <c r="Y36" s="68" t="s">
        <v>32</v>
      </c>
    </row>
    <row r="37" spans="1:25" s="152" customFormat="1" ht="93.75" customHeight="1">
      <c r="A37" s="741"/>
      <c r="B37" s="524" t="s">
        <v>98</v>
      </c>
      <c r="C37" s="452" t="s">
        <v>450</v>
      </c>
      <c r="D37" s="707"/>
      <c r="E37" s="79" t="s">
        <v>440</v>
      </c>
      <c r="F37" s="6" t="s">
        <v>1090</v>
      </c>
      <c r="G37" s="7" t="s">
        <v>1083</v>
      </c>
      <c r="H37" s="68" t="s">
        <v>83</v>
      </c>
      <c r="I37" s="42">
        <v>12</v>
      </c>
      <c r="J37" s="68" t="s">
        <v>32</v>
      </c>
      <c r="K37" s="68" t="s">
        <v>45</v>
      </c>
      <c r="L37" s="42">
        <v>12</v>
      </c>
      <c r="M37" s="42">
        <v>12</v>
      </c>
      <c r="N37" s="42">
        <v>12</v>
      </c>
      <c r="O37" s="42">
        <v>12</v>
      </c>
      <c r="P37" s="42">
        <v>12</v>
      </c>
      <c r="Q37" s="361" t="s">
        <v>34</v>
      </c>
      <c r="R37" s="44" t="s">
        <v>1085</v>
      </c>
      <c r="S37" s="558" t="s">
        <v>398</v>
      </c>
      <c r="T37" s="68" t="s">
        <v>32</v>
      </c>
      <c r="U37" s="68" t="s">
        <v>32</v>
      </c>
      <c r="V37" s="44" t="s">
        <v>38</v>
      </c>
      <c r="W37" s="44" t="s">
        <v>1084</v>
      </c>
      <c r="X37" s="68" t="s">
        <v>32</v>
      </c>
      <c r="Y37" s="68" t="s">
        <v>32</v>
      </c>
    </row>
    <row r="38" spans="1:25" s="152" customFormat="1" ht="81.75" customHeight="1">
      <c r="A38" s="741"/>
      <c r="B38" s="524" t="s">
        <v>98</v>
      </c>
      <c r="C38" s="452" t="s">
        <v>99</v>
      </c>
      <c r="D38" s="707"/>
      <c r="E38" s="54" t="s">
        <v>428</v>
      </c>
      <c r="F38" s="6" t="s">
        <v>1089</v>
      </c>
      <c r="G38" s="7" t="s">
        <v>430</v>
      </c>
      <c r="H38" s="68" t="s">
        <v>83</v>
      </c>
      <c r="I38" s="38">
        <v>31.55</v>
      </c>
      <c r="J38" s="68" t="s">
        <v>32</v>
      </c>
      <c r="K38" s="68" t="s">
        <v>33</v>
      </c>
      <c r="L38" s="38">
        <v>0.07</v>
      </c>
      <c r="M38" s="38">
        <v>0.07</v>
      </c>
      <c r="N38" s="38">
        <v>31.55</v>
      </c>
      <c r="O38" s="38">
        <v>0.07</v>
      </c>
      <c r="P38" s="42">
        <v>246</v>
      </c>
      <c r="Q38" s="361" t="s">
        <v>34</v>
      </c>
      <c r="R38" s="44" t="s">
        <v>397</v>
      </c>
      <c r="S38" s="558" t="s">
        <v>398</v>
      </c>
      <c r="T38" s="68" t="s">
        <v>32</v>
      </c>
      <c r="U38" s="68" t="s">
        <v>32</v>
      </c>
      <c r="V38" s="44" t="s">
        <v>38</v>
      </c>
      <c r="W38" s="44" t="s">
        <v>1086</v>
      </c>
      <c r="X38" s="68" t="s">
        <v>32</v>
      </c>
      <c r="Y38" s="68" t="s">
        <v>32</v>
      </c>
    </row>
    <row r="39" spans="1:25" s="384" customFormat="1" ht="68.25" customHeight="1">
      <c r="A39" s="741"/>
      <c r="B39" s="524" t="s">
        <v>98</v>
      </c>
      <c r="C39" s="452" t="s">
        <v>99</v>
      </c>
      <c r="D39" s="707"/>
      <c r="E39" s="79" t="s">
        <v>408</v>
      </c>
      <c r="F39" s="6" t="s">
        <v>1091</v>
      </c>
      <c r="G39" s="7" t="s">
        <v>409</v>
      </c>
      <c r="H39" s="68" t="s">
        <v>83</v>
      </c>
      <c r="I39" s="34">
        <v>44135</v>
      </c>
      <c r="J39" s="68" t="s">
        <v>32</v>
      </c>
      <c r="K39" s="18" t="s">
        <v>41</v>
      </c>
      <c r="L39" s="204">
        <v>44439</v>
      </c>
      <c r="M39" s="204">
        <v>44074</v>
      </c>
      <c r="N39" s="204">
        <v>44135</v>
      </c>
      <c r="O39" s="204">
        <v>44439</v>
      </c>
      <c r="P39" s="204">
        <v>44440</v>
      </c>
      <c r="Q39" s="361" t="s">
        <v>167</v>
      </c>
      <c r="R39" s="7" t="s">
        <v>397</v>
      </c>
      <c r="S39" s="558" t="s">
        <v>398</v>
      </c>
      <c r="T39" s="18" t="s">
        <v>32</v>
      </c>
      <c r="U39" s="68" t="s">
        <v>32</v>
      </c>
      <c r="V39" s="7" t="s">
        <v>38</v>
      </c>
      <c r="W39" s="7" t="s">
        <v>410</v>
      </c>
      <c r="X39" s="44" t="s">
        <v>1174</v>
      </c>
      <c r="Y39" s="44" t="s">
        <v>1175</v>
      </c>
    </row>
    <row r="40" spans="1:25" s="112" customFormat="1" ht="102" customHeight="1">
      <c r="A40" s="522"/>
      <c r="B40" s="524" t="s">
        <v>98</v>
      </c>
      <c r="C40" s="452" t="s">
        <v>149</v>
      </c>
      <c r="D40" s="525" t="s">
        <v>150</v>
      </c>
      <c r="E40" s="54" t="s">
        <v>1115</v>
      </c>
      <c r="F40" s="7" t="s">
        <v>1114</v>
      </c>
      <c r="G40" s="7" t="s">
        <v>1036</v>
      </c>
      <c r="H40" s="68" t="s">
        <v>83</v>
      </c>
      <c r="I40" s="42" t="s">
        <v>32</v>
      </c>
      <c r="J40" s="68" t="s">
        <v>32</v>
      </c>
      <c r="K40" s="68" t="s">
        <v>45</v>
      </c>
      <c r="L40" s="42">
        <v>5</v>
      </c>
      <c r="M40" s="42" t="s">
        <v>32</v>
      </c>
      <c r="N40" s="42" t="s">
        <v>32</v>
      </c>
      <c r="O40" s="42">
        <v>5</v>
      </c>
      <c r="P40" s="42">
        <v>5</v>
      </c>
      <c r="Q40" s="361" t="s">
        <v>34</v>
      </c>
      <c r="R40" s="44" t="s">
        <v>458</v>
      </c>
      <c r="S40" s="558" t="s">
        <v>398</v>
      </c>
      <c r="T40" s="68" t="s">
        <v>32</v>
      </c>
      <c r="U40" s="68" t="s">
        <v>32</v>
      </c>
      <c r="V40" s="44"/>
      <c r="W40" s="44" t="s">
        <v>42</v>
      </c>
      <c r="X40" s="68" t="s">
        <v>32</v>
      </c>
      <c r="Y40" s="68" t="s">
        <v>32</v>
      </c>
    </row>
    <row r="41" spans="2:25" s="112" customFormat="1" ht="94.5" customHeight="1">
      <c r="B41" s="513" t="s">
        <v>98</v>
      </c>
      <c r="C41" s="479" t="s">
        <v>319</v>
      </c>
      <c r="D41" s="740" t="s">
        <v>320</v>
      </c>
      <c r="E41" s="475" t="s">
        <v>775</v>
      </c>
      <c r="F41" s="93" t="s">
        <v>1100</v>
      </c>
      <c r="G41" s="460" t="s">
        <v>776</v>
      </c>
      <c r="H41" s="117" t="s">
        <v>83</v>
      </c>
      <c r="I41" s="269">
        <v>72636</v>
      </c>
      <c r="J41" s="117" t="s">
        <v>32</v>
      </c>
      <c r="K41" s="227" t="s">
        <v>45</v>
      </c>
      <c r="L41" s="269">
        <v>70000</v>
      </c>
      <c r="M41" s="269">
        <v>10000</v>
      </c>
      <c r="N41" s="269">
        <v>72636</v>
      </c>
      <c r="O41" s="269">
        <v>70000</v>
      </c>
      <c r="P41" s="555">
        <v>119485</v>
      </c>
      <c r="Q41" s="359" t="s">
        <v>34</v>
      </c>
      <c r="R41" s="93" t="s">
        <v>674</v>
      </c>
      <c r="S41" s="551" t="s">
        <v>675</v>
      </c>
      <c r="T41" s="301" t="s">
        <v>983</v>
      </c>
      <c r="U41" s="117" t="s">
        <v>778</v>
      </c>
      <c r="V41" s="117" t="s">
        <v>174</v>
      </c>
      <c r="W41" s="93" t="s">
        <v>779</v>
      </c>
      <c r="X41" s="117" t="s">
        <v>32</v>
      </c>
      <c r="Y41" s="117" t="s">
        <v>32</v>
      </c>
    </row>
    <row r="42" spans="2:25" s="112" customFormat="1" ht="97.5" customHeight="1">
      <c r="B42" s="403" t="s">
        <v>98</v>
      </c>
      <c r="C42" s="216" t="s">
        <v>319</v>
      </c>
      <c r="D42" s="740"/>
      <c r="E42" s="79" t="s">
        <v>795</v>
      </c>
      <c r="F42" s="47" t="s">
        <v>1099</v>
      </c>
      <c r="G42" s="460" t="s">
        <v>796</v>
      </c>
      <c r="H42" s="117" t="s">
        <v>83</v>
      </c>
      <c r="I42" s="95">
        <v>3</v>
      </c>
      <c r="J42" s="117" t="s">
        <v>32</v>
      </c>
      <c r="K42" s="227" t="s">
        <v>45</v>
      </c>
      <c r="L42" s="95">
        <v>6</v>
      </c>
      <c r="M42" s="194">
        <v>2</v>
      </c>
      <c r="N42" s="194">
        <v>3</v>
      </c>
      <c r="O42" s="95">
        <v>6</v>
      </c>
      <c r="P42" s="27">
        <v>7</v>
      </c>
      <c r="Q42" s="360" t="s">
        <v>34</v>
      </c>
      <c r="R42" s="93" t="s">
        <v>674</v>
      </c>
      <c r="S42" s="551" t="s">
        <v>675</v>
      </c>
      <c r="T42" s="272">
        <v>50000</v>
      </c>
      <c r="U42" s="68" t="s">
        <v>773</v>
      </c>
      <c r="V42" s="117" t="s">
        <v>174</v>
      </c>
      <c r="W42" s="93" t="s">
        <v>797</v>
      </c>
      <c r="X42" s="117" t="s">
        <v>32</v>
      </c>
      <c r="Y42" s="117" t="s">
        <v>32</v>
      </c>
    </row>
    <row r="43" spans="2:25" s="112" customFormat="1" ht="85.5" customHeight="1">
      <c r="B43" s="403" t="s">
        <v>98</v>
      </c>
      <c r="C43" s="216" t="s">
        <v>319</v>
      </c>
      <c r="D43" s="739"/>
      <c r="E43" s="79" t="s">
        <v>798</v>
      </c>
      <c r="F43" s="47" t="s">
        <v>1101</v>
      </c>
      <c r="G43" s="460" t="s">
        <v>974</v>
      </c>
      <c r="H43" s="117" t="s">
        <v>83</v>
      </c>
      <c r="I43" s="95">
        <v>2</v>
      </c>
      <c r="J43" s="117" t="s">
        <v>32</v>
      </c>
      <c r="K43" s="227" t="s">
        <v>45</v>
      </c>
      <c r="L43" s="95">
        <v>4</v>
      </c>
      <c r="M43" s="95">
        <v>2</v>
      </c>
      <c r="N43" s="95">
        <v>2</v>
      </c>
      <c r="O43" s="95">
        <v>4</v>
      </c>
      <c r="P43" s="27">
        <v>4</v>
      </c>
      <c r="Q43" s="360" t="s">
        <v>34</v>
      </c>
      <c r="R43" s="93" t="s">
        <v>674</v>
      </c>
      <c r="S43" s="552" t="s">
        <v>675</v>
      </c>
      <c r="T43" s="272" t="s">
        <v>984</v>
      </c>
      <c r="U43" s="271" t="s">
        <v>800</v>
      </c>
      <c r="V43" s="117" t="s">
        <v>174</v>
      </c>
      <c r="W43" s="93" t="s">
        <v>722</v>
      </c>
      <c r="X43" s="68" t="s">
        <v>32</v>
      </c>
      <c r="Y43" s="68" t="s">
        <v>32</v>
      </c>
    </row>
    <row r="44" spans="2:25" s="112" customFormat="1" ht="80.25" customHeight="1">
      <c r="B44" s="403" t="s">
        <v>98</v>
      </c>
      <c r="C44" s="216" t="s">
        <v>152</v>
      </c>
      <c r="D44" s="458" t="s">
        <v>153</v>
      </c>
      <c r="E44" s="79" t="s">
        <v>801</v>
      </c>
      <c r="F44" s="92" t="s">
        <v>1102</v>
      </c>
      <c r="G44" s="7" t="s">
        <v>681</v>
      </c>
      <c r="H44" s="117" t="s">
        <v>83</v>
      </c>
      <c r="I44" s="416" t="s">
        <v>32</v>
      </c>
      <c r="J44" s="117" t="s">
        <v>32</v>
      </c>
      <c r="K44" s="117" t="s">
        <v>45</v>
      </c>
      <c r="L44" s="415">
        <v>4</v>
      </c>
      <c r="M44" s="416" t="s">
        <v>32</v>
      </c>
      <c r="N44" s="416" t="s">
        <v>32</v>
      </c>
      <c r="O44" s="415">
        <v>4</v>
      </c>
      <c r="P44" s="27">
        <v>5</v>
      </c>
      <c r="Q44" s="359" t="s">
        <v>34</v>
      </c>
      <c r="R44" s="93" t="s">
        <v>668</v>
      </c>
      <c r="S44" s="552" t="s">
        <v>675</v>
      </c>
      <c r="T44" s="272">
        <v>330000</v>
      </c>
      <c r="U44" s="271" t="s">
        <v>32</v>
      </c>
      <c r="V44" s="117" t="s">
        <v>174</v>
      </c>
      <c r="W44" s="93" t="s">
        <v>987</v>
      </c>
      <c r="X44" s="68" t="s">
        <v>32</v>
      </c>
      <c r="Y44" s="68" t="s">
        <v>32</v>
      </c>
    </row>
    <row r="45" spans="1:25" s="308" customFormat="1" ht="73.5" customHeight="1">
      <c r="A45" s="681"/>
      <c r="B45" s="403" t="s">
        <v>98</v>
      </c>
      <c r="C45" s="748" t="s">
        <v>819</v>
      </c>
      <c r="D45" s="742" t="s">
        <v>839</v>
      </c>
      <c r="E45" s="480" t="s">
        <v>820</v>
      </c>
      <c r="F45" s="578" t="s">
        <v>1065</v>
      </c>
      <c r="G45" s="9" t="s">
        <v>822</v>
      </c>
      <c r="H45" s="117" t="s">
        <v>83</v>
      </c>
      <c r="I45" s="495">
        <v>4359</v>
      </c>
      <c r="J45" s="18" t="s">
        <v>32</v>
      </c>
      <c r="K45" s="18" t="s">
        <v>45</v>
      </c>
      <c r="L45" s="56">
        <v>2880</v>
      </c>
      <c r="M45" s="295">
        <v>2400</v>
      </c>
      <c r="N45" s="295">
        <v>4359</v>
      </c>
      <c r="O45" s="56">
        <v>2880</v>
      </c>
      <c r="P45" s="295">
        <v>6446</v>
      </c>
      <c r="Q45" s="360" t="s">
        <v>34</v>
      </c>
      <c r="R45" s="44" t="s">
        <v>823</v>
      </c>
      <c r="S45" s="560" t="s">
        <v>824</v>
      </c>
      <c r="T45" s="39" t="s">
        <v>38</v>
      </c>
      <c r="U45" s="50" t="s">
        <v>32</v>
      </c>
      <c r="V45" s="39" t="s">
        <v>168</v>
      </c>
      <c r="W45" s="44" t="s">
        <v>961</v>
      </c>
      <c r="X45" s="68" t="s">
        <v>32</v>
      </c>
      <c r="Y45" s="68" t="s">
        <v>32</v>
      </c>
    </row>
    <row r="46" spans="1:25" s="308" customFormat="1" ht="66" customHeight="1">
      <c r="A46" s="682"/>
      <c r="B46" s="403" t="s">
        <v>98</v>
      </c>
      <c r="C46" s="748"/>
      <c r="D46" s="743"/>
      <c r="E46" s="608" t="s">
        <v>819</v>
      </c>
      <c r="F46" s="580"/>
      <c r="G46" s="9" t="s">
        <v>828</v>
      </c>
      <c r="H46" s="117" t="s">
        <v>83</v>
      </c>
      <c r="I46" s="42">
        <v>3060</v>
      </c>
      <c r="J46" s="18" t="s">
        <v>32</v>
      </c>
      <c r="K46" s="18" t="s">
        <v>45</v>
      </c>
      <c r="L46" s="95">
        <v>1800</v>
      </c>
      <c r="M46" s="306">
        <v>1600</v>
      </c>
      <c r="N46" s="306">
        <v>3060</v>
      </c>
      <c r="O46" s="95">
        <v>1800</v>
      </c>
      <c r="P46" s="56">
        <v>2679</v>
      </c>
      <c r="Q46" s="360" t="s">
        <v>34</v>
      </c>
      <c r="R46" s="44" t="s">
        <v>823</v>
      </c>
      <c r="S46" s="560" t="s">
        <v>824</v>
      </c>
      <c r="T46" s="39" t="s">
        <v>181</v>
      </c>
      <c r="U46" s="50" t="s">
        <v>32</v>
      </c>
      <c r="V46" s="39" t="s">
        <v>168</v>
      </c>
      <c r="W46" s="44" t="s">
        <v>961</v>
      </c>
      <c r="X46" s="68" t="s">
        <v>32</v>
      </c>
      <c r="Y46" s="68" t="s">
        <v>32</v>
      </c>
    </row>
    <row r="47" spans="1:25" s="308" customFormat="1" ht="47.25" customHeight="1">
      <c r="A47" s="682"/>
      <c r="B47" s="403" t="s">
        <v>98</v>
      </c>
      <c r="C47" s="748"/>
      <c r="D47" s="743"/>
      <c r="E47" s="609"/>
      <c r="F47" s="580"/>
      <c r="G47" s="9" t="s">
        <v>832</v>
      </c>
      <c r="H47" s="117" t="s">
        <v>83</v>
      </c>
      <c r="I47" s="495">
        <v>13673</v>
      </c>
      <c r="J47" s="18" t="s">
        <v>32</v>
      </c>
      <c r="K47" s="18" t="s">
        <v>45</v>
      </c>
      <c r="L47" s="95">
        <v>10800</v>
      </c>
      <c r="M47" s="306">
        <v>9600</v>
      </c>
      <c r="N47" s="306">
        <v>13673</v>
      </c>
      <c r="O47" s="95">
        <v>10800</v>
      </c>
      <c r="P47" s="306">
        <v>14770</v>
      </c>
      <c r="Q47" s="360" t="s">
        <v>34</v>
      </c>
      <c r="R47" s="44" t="s">
        <v>823</v>
      </c>
      <c r="S47" s="560" t="s">
        <v>824</v>
      </c>
      <c r="T47" s="39" t="s">
        <v>181</v>
      </c>
      <c r="U47" s="50" t="s">
        <v>32</v>
      </c>
      <c r="V47" s="39" t="s">
        <v>168</v>
      </c>
      <c r="W47" s="44" t="s">
        <v>962</v>
      </c>
      <c r="X47" s="68" t="s">
        <v>32</v>
      </c>
      <c r="Y47" s="68" t="s">
        <v>32</v>
      </c>
    </row>
    <row r="48" spans="1:25" s="308" customFormat="1" ht="63" customHeight="1">
      <c r="A48" s="682"/>
      <c r="B48" s="403" t="s">
        <v>98</v>
      </c>
      <c r="C48" s="748"/>
      <c r="D48" s="743"/>
      <c r="E48" s="609"/>
      <c r="F48" s="580"/>
      <c r="G48" s="9" t="s">
        <v>955</v>
      </c>
      <c r="H48" s="117" t="s">
        <v>83</v>
      </c>
      <c r="I48" s="42">
        <v>2996</v>
      </c>
      <c r="J48" s="18" t="s">
        <v>32</v>
      </c>
      <c r="K48" s="18" t="s">
        <v>45</v>
      </c>
      <c r="L48" s="95">
        <v>1800</v>
      </c>
      <c r="M48" s="306">
        <v>1800</v>
      </c>
      <c r="N48" s="306">
        <v>2996</v>
      </c>
      <c r="O48" s="95">
        <v>1800</v>
      </c>
      <c r="P48" s="56">
        <v>3235</v>
      </c>
      <c r="Q48" s="360" t="s">
        <v>34</v>
      </c>
      <c r="R48" s="44" t="s">
        <v>823</v>
      </c>
      <c r="S48" s="560" t="s">
        <v>824</v>
      </c>
      <c r="T48" s="39" t="s">
        <v>181</v>
      </c>
      <c r="U48" s="50" t="s">
        <v>32</v>
      </c>
      <c r="V48" s="39" t="s">
        <v>168</v>
      </c>
      <c r="W48" s="44" t="s">
        <v>1014</v>
      </c>
      <c r="X48" s="68" t="s">
        <v>32</v>
      </c>
      <c r="Y48" s="68" t="s">
        <v>32</v>
      </c>
    </row>
    <row r="49" spans="1:25" s="308" customFormat="1" ht="63" customHeight="1">
      <c r="A49" s="682"/>
      <c r="B49" s="403" t="s">
        <v>98</v>
      </c>
      <c r="C49" s="748"/>
      <c r="D49" s="744"/>
      <c r="E49" s="609"/>
      <c r="F49" s="579"/>
      <c r="G49" s="9" t="s">
        <v>835</v>
      </c>
      <c r="H49" s="117" t="s">
        <v>83</v>
      </c>
      <c r="I49" s="495">
        <v>70719</v>
      </c>
      <c r="J49" s="18" t="s">
        <v>32</v>
      </c>
      <c r="K49" s="18" t="s">
        <v>45</v>
      </c>
      <c r="L49" s="269">
        <v>60000</v>
      </c>
      <c r="M49" s="306">
        <v>60000</v>
      </c>
      <c r="N49" s="306">
        <v>70719</v>
      </c>
      <c r="O49" s="269">
        <v>60000</v>
      </c>
      <c r="P49" s="306">
        <v>74186</v>
      </c>
      <c r="Q49" s="360" t="s">
        <v>34</v>
      </c>
      <c r="R49" s="44" t="s">
        <v>823</v>
      </c>
      <c r="S49" s="560" t="s">
        <v>824</v>
      </c>
      <c r="T49" s="39" t="s">
        <v>181</v>
      </c>
      <c r="U49" s="50" t="s">
        <v>32</v>
      </c>
      <c r="V49" s="39" t="s">
        <v>168</v>
      </c>
      <c r="W49" s="44" t="s">
        <v>1015</v>
      </c>
      <c r="X49" s="68" t="s">
        <v>32</v>
      </c>
      <c r="Y49" s="68" t="s">
        <v>32</v>
      </c>
    </row>
    <row r="50" spans="1:25" s="308" customFormat="1" ht="79.5" customHeight="1">
      <c r="A50" s="682"/>
      <c r="B50" s="403" t="s">
        <v>98</v>
      </c>
      <c r="C50" s="745" t="s">
        <v>840</v>
      </c>
      <c r="D50" s="738" t="s">
        <v>839</v>
      </c>
      <c r="E50" s="610"/>
      <c r="F50" s="578" t="s">
        <v>1066</v>
      </c>
      <c r="G50" s="9" t="s">
        <v>836</v>
      </c>
      <c r="H50" s="117" t="s">
        <v>83</v>
      </c>
      <c r="I50" s="42">
        <v>4</v>
      </c>
      <c r="J50" s="18" t="s">
        <v>32</v>
      </c>
      <c r="K50" s="18" t="s">
        <v>45</v>
      </c>
      <c r="L50" s="56">
        <v>4</v>
      </c>
      <c r="M50" s="42">
        <v>4</v>
      </c>
      <c r="N50" s="42">
        <v>4</v>
      </c>
      <c r="O50" s="42">
        <v>4</v>
      </c>
      <c r="P50" s="56">
        <v>4</v>
      </c>
      <c r="Q50" s="360" t="s">
        <v>34</v>
      </c>
      <c r="R50" s="44" t="s">
        <v>837</v>
      </c>
      <c r="S50" s="560" t="s">
        <v>824</v>
      </c>
      <c r="T50" s="39" t="s">
        <v>181</v>
      </c>
      <c r="U50" s="50" t="s">
        <v>32</v>
      </c>
      <c r="V50" s="39" t="s">
        <v>168</v>
      </c>
      <c r="W50" s="44" t="s">
        <v>838</v>
      </c>
      <c r="X50" s="68" t="s">
        <v>32</v>
      </c>
      <c r="Y50" s="68" t="s">
        <v>32</v>
      </c>
    </row>
    <row r="51" spans="1:25" s="308" customFormat="1" ht="57" customHeight="1">
      <c r="A51" s="682"/>
      <c r="B51" s="403" t="s">
        <v>98</v>
      </c>
      <c r="C51" s="746"/>
      <c r="D51" s="740"/>
      <c r="E51" s="608" t="s">
        <v>819</v>
      </c>
      <c r="F51" s="580"/>
      <c r="G51" s="9" t="s">
        <v>843</v>
      </c>
      <c r="H51" s="117" t="s">
        <v>83</v>
      </c>
      <c r="I51" s="42">
        <v>2</v>
      </c>
      <c r="J51" s="18" t="s">
        <v>32</v>
      </c>
      <c r="K51" s="18" t="s">
        <v>45</v>
      </c>
      <c r="L51" s="95">
        <v>2</v>
      </c>
      <c r="M51" s="56">
        <v>2</v>
      </c>
      <c r="N51" s="56">
        <v>2</v>
      </c>
      <c r="O51" s="95">
        <v>2</v>
      </c>
      <c r="P51" s="56">
        <v>2</v>
      </c>
      <c r="Q51" s="360" t="s">
        <v>34</v>
      </c>
      <c r="R51" s="44" t="s">
        <v>837</v>
      </c>
      <c r="S51" s="560" t="s">
        <v>824</v>
      </c>
      <c r="T51" s="39" t="s">
        <v>181</v>
      </c>
      <c r="U51" s="50" t="s">
        <v>32</v>
      </c>
      <c r="V51" s="39" t="s">
        <v>168</v>
      </c>
      <c r="W51" s="44" t="s">
        <v>261</v>
      </c>
      <c r="X51" s="68" t="s">
        <v>32</v>
      </c>
      <c r="Y51" s="68" t="s">
        <v>32</v>
      </c>
    </row>
    <row r="52" spans="1:25" s="308" customFormat="1" ht="60.75" customHeight="1">
      <c r="A52" s="682"/>
      <c r="B52" s="403" t="s">
        <v>98</v>
      </c>
      <c r="C52" s="746"/>
      <c r="D52" s="740"/>
      <c r="E52" s="609"/>
      <c r="F52" s="580"/>
      <c r="G52" s="9" t="s">
        <v>956</v>
      </c>
      <c r="H52" s="117" t="s">
        <v>83</v>
      </c>
      <c r="I52" s="42">
        <v>96</v>
      </c>
      <c r="J52" s="18" t="s">
        <v>32</v>
      </c>
      <c r="K52" s="18" t="s">
        <v>45</v>
      </c>
      <c r="L52" s="95">
        <v>96</v>
      </c>
      <c r="M52" s="56">
        <v>96</v>
      </c>
      <c r="N52" s="56">
        <v>96</v>
      </c>
      <c r="O52" s="95">
        <v>96</v>
      </c>
      <c r="P52" s="56">
        <v>96</v>
      </c>
      <c r="Q52" s="360" t="s">
        <v>34</v>
      </c>
      <c r="R52" s="44" t="s">
        <v>837</v>
      </c>
      <c r="S52" s="560" t="s">
        <v>824</v>
      </c>
      <c r="T52" s="39" t="s">
        <v>181</v>
      </c>
      <c r="U52" s="50" t="s">
        <v>32</v>
      </c>
      <c r="V52" s="39" t="s">
        <v>168</v>
      </c>
      <c r="W52" s="44" t="s">
        <v>847</v>
      </c>
      <c r="X52" s="68" t="s">
        <v>32</v>
      </c>
      <c r="Y52" s="68" t="s">
        <v>32</v>
      </c>
    </row>
    <row r="53" spans="1:25" s="308" customFormat="1" ht="69" customHeight="1">
      <c r="A53" s="682"/>
      <c r="B53" s="403" t="s">
        <v>98</v>
      </c>
      <c r="C53" s="746"/>
      <c r="D53" s="740"/>
      <c r="E53" s="609"/>
      <c r="F53" s="580"/>
      <c r="G53" s="9" t="s">
        <v>849</v>
      </c>
      <c r="H53" s="117" t="s">
        <v>83</v>
      </c>
      <c r="I53" s="42">
        <v>6445</v>
      </c>
      <c r="J53" s="18" t="s">
        <v>32</v>
      </c>
      <c r="K53" s="18" t="s">
        <v>45</v>
      </c>
      <c r="L53" s="269">
        <v>7000</v>
      </c>
      <c r="M53" s="306">
        <v>7000</v>
      </c>
      <c r="N53" s="306">
        <v>6445</v>
      </c>
      <c r="O53" s="269">
        <v>7000</v>
      </c>
      <c r="P53" s="306">
        <v>10104</v>
      </c>
      <c r="Q53" s="360" t="s">
        <v>34</v>
      </c>
      <c r="R53" s="7" t="s">
        <v>837</v>
      </c>
      <c r="S53" s="560" t="s">
        <v>824</v>
      </c>
      <c r="T53" s="39" t="s">
        <v>850</v>
      </c>
      <c r="U53" s="50" t="s">
        <v>32</v>
      </c>
      <c r="V53" s="39" t="s">
        <v>168</v>
      </c>
      <c r="W53" s="44" t="s">
        <v>851</v>
      </c>
      <c r="X53" s="68" t="s">
        <v>32</v>
      </c>
      <c r="Y53" s="68" t="s">
        <v>32</v>
      </c>
    </row>
    <row r="54" spans="1:25" s="308" customFormat="1" ht="70.5" customHeight="1">
      <c r="A54" s="682"/>
      <c r="B54" s="403" t="s">
        <v>98</v>
      </c>
      <c r="C54" s="746"/>
      <c r="D54" s="740"/>
      <c r="E54" s="609"/>
      <c r="F54" s="580"/>
      <c r="G54" s="9" t="s">
        <v>1017</v>
      </c>
      <c r="H54" s="117" t="s">
        <v>83</v>
      </c>
      <c r="I54" s="42" t="s">
        <v>32</v>
      </c>
      <c r="J54" s="18" t="s">
        <v>32</v>
      </c>
      <c r="K54" s="18" t="s">
        <v>45</v>
      </c>
      <c r="L54" s="95">
        <v>1000</v>
      </c>
      <c r="M54" s="56" t="s">
        <v>32</v>
      </c>
      <c r="N54" s="56" t="s">
        <v>1121</v>
      </c>
      <c r="O54" s="95">
        <v>1000</v>
      </c>
      <c r="P54" s="56">
        <v>1352</v>
      </c>
      <c r="Q54" s="360" t="s">
        <v>34</v>
      </c>
      <c r="R54" s="44" t="s">
        <v>837</v>
      </c>
      <c r="S54" s="560" t="s">
        <v>824</v>
      </c>
      <c r="T54" s="39" t="s">
        <v>850</v>
      </c>
      <c r="U54" s="50" t="s">
        <v>32</v>
      </c>
      <c r="V54" s="39" t="s">
        <v>168</v>
      </c>
      <c r="W54" s="44" t="s">
        <v>1018</v>
      </c>
      <c r="X54" s="68" t="s">
        <v>32</v>
      </c>
      <c r="Y54" s="68" t="s">
        <v>32</v>
      </c>
    </row>
    <row r="55" spans="1:25" s="308" customFormat="1" ht="52.5" customHeight="1">
      <c r="A55" s="682"/>
      <c r="B55" s="403" t="s">
        <v>98</v>
      </c>
      <c r="C55" s="746"/>
      <c r="D55" s="740"/>
      <c r="E55" s="610"/>
      <c r="F55" s="580"/>
      <c r="G55" s="9" t="s">
        <v>858</v>
      </c>
      <c r="H55" s="117" t="s">
        <v>83</v>
      </c>
      <c r="I55" s="495">
        <v>12711</v>
      </c>
      <c r="J55" s="18" t="s">
        <v>32</v>
      </c>
      <c r="K55" s="18" t="s">
        <v>45</v>
      </c>
      <c r="L55" s="269">
        <v>8000</v>
      </c>
      <c r="M55" s="306">
        <v>8000</v>
      </c>
      <c r="N55" s="306">
        <v>12711</v>
      </c>
      <c r="O55" s="269">
        <v>8000</v>
      </c>
      <c r="P55" s="306">
        <v>15539</v>
      </c>
      <c r="Q55" s="360" t="s">
        <v>34</v>
      </c>
      <c r="R55" s="39" t="s">
        <v>837</v>
      </c>
      <c r="S55" s="560" t="s">
        <v>824</v>
      </c>
      <c r="T55" s="39" t="s">
        <v>850</v>
      </c>
      <c r="U55" s="50" t="s">
        <v>32</v>
      </c>
      <c r="V55" s="39" t="s">
        <v>168</v>
      </c>
      <c r="W55" s="39" t="s">
        <v>851</v>
      </c>
      <c r="X55" s="68" t="s">
        <v>32</v>
      </c>
      <c r="Y55" s="68" t="s">
        <v>32</v>
      </c>
    </row>
    <row r="56" spans="1:25" s="308" customFormat="1" ht="58.5" customHeight="1">
      <c r="A56" s="682"/>
      <c r="B56" s="403" t="s">
        <v>98</v>
      </c>
      <c r="C56" s="746"/>
      <c r="D56" s="740"/>
      <c r="E56" s="79" t="s">
        <v>861</v>
      </c>
      <c r="F56" s="580"/>
      <c r="G56" s="9" t="s">
        <v>862</v>
      </c>
      <c r="H56" s="117" t="s">
        <v>83</v>
      </c>
      <c r="I56" s="42">
        <v>347</v>
      </c>
      <c r="J56" s="18" t="s">
        <v>32</v>
      </c>
      <c r="K56" s="18" t="s">
        <v>45</v>
      </c>
      <c r="L56" s="95">
        <v>384</v>
      </c>
      <c r="M56" s="56">
        <v>328</v>
      </c>
      <c r="N56" s="56">
        <v>347</v>
      </c>
      <c r="O56" s="95">
        <v>384</v>
      </c>
      <c r="P56" s="306">
        <v>384</v>
      </c>
      <c r="Q56" s="360" t="s">
        <v>34</v>
      </c>
      <c r="R56" s="39" t="s">
        <v>837</v>
      </c>
      <c r="S56" s="560" t="s">
        <v>824</v>
      </c>
      <c r="T56" s="39" t="s">
        <v>850</v>
      </c>
      <c r="U56" s="50" t="s">
        <v>32</v>
      </c>
      <c r="V56" s="39" t="s">
        <v>1016</v>
      </c>
      <c r="W56" s="39" t="s">
        <v>864</v>
      </c>
      <c r="X56" s="68" t="s">
        <v>32</v>
      </c>
      <c r="Y56" s="68" t="s">
        <v>32</v>
      </c>
    </row>
    <row r="57" spans="1:25" s="308" customFormat="1" ht="47.25" customHeight="1">
      <c r="A57" s="682"/>
      <c r="B57" s="403" t="s">
        <v>98</v>
      </c>
      <c r="C57" s="746"/>
      <c r="D57" s="740"/>
      <c r="E57" s="79" t="s">
        <v>865</v>
      </c>
      <c r="F57" s="580"/>
      <c r="G57" s="9" t="s">
        <v>866</v>
      </c>
      <c r="H57" s="117" t="s">
        <v>83</v>
      </c>
      <c r="I57" s="42">
        <v>92</v>
      </c>
      <c r="J57" s="18" t="s">
        <v>32</v>
      </c>
      <c r="K57" s="18" t="s">
        <v>45</v>
      </c>
      <c r="L57" s="95">
        <v>40</v>
      </c>
      <c r="M57" s="56">
        <v>40</v>
      </c>
      <c r="N57" s="56">
        <v>92</v>
      </c>
      <c r="O57" s="95">
        <v>40</v>
      </c>
      <c r="P57" s="56">
        <v>147</v>
      </c>
      <c r="Q57" s="360" t="s">
        <v>34</v>
      </c>
      <c r="R57" s="44" t="s">
        <v>837</v>
      </c>
      <c r="S57" s="560" t="s">
        <v>824</v>
      </c>
      <c r="T57" s="39" t="s">
        <v>850</v>
      </c>
      <c r="U57" s="50" t="s">
        <v>32</v>
      </c>
      <c r="V57" s="39" t="s">
        <v>168</v>
      </c>
      <c r="W57" s="44" t="s">
        <v>867</v>
      </c>
      <c r="X57" s="68" t="s">
        <v>32</v>
      </c>
      <c r="Y57" s="68" t="s">
        <v>32</v>
      </c>
    </row>
    <row r="58" spans="1:25" s="308" customFormat="1" ht="48" customHeight="1">
      <c r="A58" s="682"/>
      <c r="B58" s="403" t="s">
        <v>98</v>
      </c>
      <c r="C58" s="746"/>
      <c r="D58" s="740"/>
      <c r="E58" s="79" t="s">
        <v>868</v>
      </c>
      <c r="F58" s="580"/>
      <c r="G58" s="9" t="s">
        <v>1019</v>
      </c>
      <c r="H58" s="117" t="s">
        <v>83</v>
      </c>
      <c r="I58" s="42" t="s">
        <v>32</v>
      </c>
      <c r="J58" s="9" t="s">
        <v>32</v>
      </c>
      <c r="K58" s="18" t="s">
        <v>45</v>
      </c>
      <c r="L58" s="95">
        <v>48</v>
      </c>
      <c r="M58" s="56" t="s">
        <v>32</v>
      </c>
      <c r="N58" s="56" t="s">
        <v>32</v>
      </c>
      <c r="O58" s="95">
        <v>48</v>
      </c>
      <c r="P58" s="56">
        <v>80</v>
      </c>
      <c r="Q58" s="360" t="s">
        <v>34</v>
      </c>
      <c r="R58" s="39" t="s">
        <v>1020</v>
      </c>
      <c r="S58" s="560" t="s">
        <v>824</v>
      </c>
      <c r="T58" s="39" t="s">
        <v>850</v>
      </c>
      <c r="U58" s="50" t="s">
        <v>32</v>
      </c>
      <c r="V58" s="39" t="s">
        <v>168</v>
      </c>
      <c r="W58" s="39" t="s">
        <v>1021</v>
      </c>
      <c r="X58" s="68" t="s">
        <v>32</v>
      </c>
      <c r="Y58" s="68" t="s">
        <v>32</v>
      </c>
    </row>
    <row r="59" spans="1:25" s="308" customFormat="1" ht="63" customHeight="1">
      <c r="A59" s="682"/>
      <c r="B59" s="403" t="s">
        <v>98</v>
      </c>
      <c r="C59" s="747"/>
      <c r="D59" s="739"/>
      <c r="E59" s="79" t="s">
        <v>873</v>
      </c>
      <c r="F59" s="579"/>
      <c r="G59" s="9" t="s">
        <v>874</v>
      </c>
      <c r="H59" s="117" t="s">
        <v>83</v>
      </c>
      <c r="I59" s="275">
        <v>1</v>
      </c>
      <c r="J59" s="18" t="s">
        <v>32</v>
      </c>
      <c r="K59" s="18" t="s">
        <v>33</v>
      </c>
      <c r="L59" s="312">
        <v>1</v>
      </c>
      <c r="M59" s="286">
        <v>1</v>
      </c>
      <c r="N59" s="286">
        <v>1</v>
      </c>
      <c r="O59" s="312">
        <v>1</v>
      </c>
      <c r="P59" s="312">
        <v>1</v>
      </c>
      <c r="Q59" s="360" t="s">
        <v>34</v>
      </c>
      <c r="R59" s="44" t="s">
        <v>837</v>
      </c>
      <c r="S59" s="560" t="s">
        <v>824</v>
      </c>
      <c r="T59" s="39" t="s">
        <v>850</v>
      </c>
      <c r="U59" s="50" t="s">
        <v>32</v>
      </c>
      <c r="V59" s="39" t="s">
        <v>168</v>
      </c>
      <c r="W59" s="44" t="s">
        <v>875</v>
      </c>
      <c r="X59" s="68" t="s">
        <v>32</v>
      </c>
      <c r="Y59" s="68" t="s">
        <v>32</v>
      </c>
    </row>
    <row r="60" spans="1:25" s="308" customFormat="1" ht="114.75" customHeight="1">
      <c r="A60" s="682"/>
      <c r="B60" s="403" t="s">
        <v>98</v>
      </c>
      <c r="C60" s="216" t="s">
        <v>99</v>
      </c>
      <c r="D60" s="217" t="s">
        <v>100</v>
      </c>
      <c r="E60" s="79" t="s">
        <v>876</v>
      </c>
      <c r="F60" s="573" t="s">
        <v>1067</v>
      </c>
      <c r="G60" s="9" t="s">
        <v>878</v>
      </c>
      <c r="H60" s="117" t="s">
        <v>83</v>
      </c>
      <c r="I60" s="42">
        <v>258</v>
      </c>
      <c r="J60" s="18" t="s">
        <v>32</v>
      </c>
      <c r="K60" s="18" t="s">
        <v>45</v>
      </c>
      <c r="L60" s="56">
        <v>240</v>
      </c>
      <c r="M60" s="56">
        <v>240</v>
      </c>
      <c r="N60" s="56">
        <v>258</v>
      </c>
      <c r="O60" s="56">
        <v>240</v>
      </c>
      <c r="P60" s="56">
        <v>266</v>
      </c>
      <c r="Q60" s="360" t="s">
        <v>34</v>
      </c>
      <c r="R60" s="44" t="s">
        <v>879</v>
      </c>
      <c r="S60" s="560" t="s">
        <v>824</v>
      </c>
      <c r="T60" s="39" t="s">
        <v>850</v>
      </c>
      <c r="U60" s="50" t="s">
        <v>32</v>
      </c>
      <c r="V60" s="39" t="s">
        <v>168</v>
      </c>
      <c r="W60" s="44" t="s">
        <v>880</v>
      </c>
      <c r="X60" s="68" t="s">
        <v>32</v>
      </c>
      <c r="Y60" s="68" t="s">
        <v>32</v>
      </c>
    </row>
    <row r="61" spans="1:25" s="308" customFormat="1" ht="114.75" customHeight="1">
      <c r="A61" s="683"/>
      <c r="B61" s="403" t="s">
        <v>98</v>
      </c>
      <c r="C61" s="216" t="s">
        <v>840</v>
      </c>
      <c r="D61" s="716" t="s">
        <v>839</v>
      </c>
      <c r="E61" s="79" t="s">
        <v>881</v>
      </c>
      <c r="F61" s="575"/>
      <c r="G61" s="9" t="s">
        <v>975</v>
      </c>
      <c r="H61" s="117" t="s">
        <v>83</v>
      </c>
      <c r="I61" s="38">
        <v>1</v>
      </c>
      <c r="J61" s="18" t="s">
        <v>32</v>
      </c>
      <c r="K61" s="18" t="s">
        <v>33</v>
      </c>
      <c r="L61" s="312">
        <v>1</v>
      </c>
      <c r="M61" s="312">
        <v>1</v>
      </c>
      <c r="N61" s="312">
        <v>1</v>
      </c>
      <c r="O61" s="312">
        <v>1</v>
      </c>
      <c r="P61" s="312">
        <v>1</v>
      </c>
      <c r="Q61" s="360" t="s">
        <v>34</v>
      </c>
      <c r="R61" s="44" t="s">
        <v>879</v>
      </c>
      <c r="S61" s="560" t="s">
        <v>824</v>
      </c>
      <c r="T61" s="39" t="s">
        <v>850</v>
      </c>
      <c r="U61" s="50" t="s">
        <v>32</v>
      </c>
      <c r="V61" s="39" t="s">
        <v>168</v>
      </c>
      <c r="W61" s="44" t="s">
        <v>963</v>
      </c>
      <c r="X61" s="68" t="s">
        <v>32</v>
      </c>
      <c r="Y61" s="68" t="s">
        <v>32</v>
      </c>
    </row>
    <row r="62" spans="1:25" s="308" customFormat="1" ht="97.5" customHeight="1">
      <c r="A62" s="431"/>
      <c r="B62" s="403" t="s">
        <v>98</v>
      </c>
      <c r="C62" s="573" t="s">
        <v>99</v>
      </c>
      <c r="D62" s="717"/>
      <c r="E62" s="608" t="s">
        <v>918</v>
      </c>
      <c r="F62" s="704" t="s">
        <v>1068</v>
      </c>
      <c r="G62" s="317" t="s">
        <v>920</v>
      </c>
      <c r="H62" s="117" t="s">
        <v>83</v>
      </c>
      <c r="I62" s="331">
        <v>1</v>
      </c>
      <c r="J62" s="68" t="s">
        <v>32</v>
      </c>
      <c r="K62" s="68" t="s">
        <v>33</v>
      </c>
      <c r="L62" s="331">
        <v>1</v>
      </c>
      <c r="M62" s="331">
        <v>1</v>
      </c>
      <c r="N62" s="331">
        <v>1</v>
      </c>
      <c r="O62" s="331">
        <v>1</v>
      </c>
      <c r="P62" s="331">
        <v>1</v>
      </c>
      <c r="Q62" s="363" t="s">
        <v>35</v>
      </c>
      <c r="R62" s="324" t="s">
        <v>189</v>
      </c>
      <c r="S62" s="542" t="s">
        <v>180</v>
      </c>
      <c r="T62" s="328" t="s">
        <v>181</v>
      </c>
      <c r="U62" s="344" t="s">
        <v>32</v>
      </c>
      <c r="V62" s="324" t="s">
        <v>174</v>
      </c>
      <c r="W62" s="319" t="s">
        <v>183</v>
      </c>
      <c r="X62" s="68" t="s">
        <v>32</v>
      </c>
      <c r="Y62" s="68" t="s">
        <v>32</v>
      </c>
    </row>
    <row r="63" spans="1:25" s="308" customFormat="1" ht="92.25" customHeight="1">
      <c r="A63" s="431"/>
      <c r="B63" s="403" t="s">
        <v>98</v>
      </c>
      <c r="C63" s="574"/>
      <c r="D63" s="717"/>
      <c r="E63" s="609"/>
      <c r="F63" s="705"/>
      <c r="G63" s="317" t="s">
        <v>190</v>
      </c>
      <c r="H63" s="117" t="s">
        <v>83</v>
      </c>
      <c r="I63" s="94">
        <v>10340</v>
      </c>
      <c r="J63" s="68" t="s">
        <v>32</v>
      </c>
      <c r="K63" s="68" t="s">
        <v>45</v>
      </c>
      <c r="L63" s="336">
        <v>7500</v>
      </c>
      <c r="M63" s="491">
        <v>7500</v>
      </c>
      <c r="N63" s="491">
        <v>10340</v>
      </c>
      <c r="O63" s="336">
        <v>7500</v>
      </c>
      <c r="P63" s="94">
        <v>10989</v>
      </c>
      <c r="Q63" s="364" t="s">
        <v>35</v>
      </c>
      <c r="R63" s="339" t="s">
        <v>189</v>
      </c>
      <c r="S63" s="543" t="s">
        <v>180</v>
      </c>
      <c r="T63" s="417" t="s">
        <v>181</v>
      </c>
      <c r="U63" s="566" t="s">
        <v>32</v>
      </c>
      <c r="V63" s="341" t="s">
        <v>174</v>
      </c>
      <c r="W63" s="342" t="s">
        <v>183</v>
      </c>
      <c r="X63" s="68" t="s">
        <v>32</v>
      </c>
      <c r="Y63" s="68" t="s">
        <v>32</v>
      </c>
    </row>
    <row r="64" spans="1:25" s="308" customFormat="1" ht="69" customHeight="1">
      <c r="A64" s="431"/>
      <c r="B64" s="403" t="s">
        <v>98</v>
      </c>
      <c r="C64" s="575"/>
      <c r="D64" s="718"/>
      <c r="E64" s="610"/>
      <c r="F64" s="706"/>
      <c r="G64" s="317" t="s">
        <v>191</v>
      </c>
      <c r="H64" s="117" t="s">
        <v>83</v>
      </c>
      <c r="I64" s="331">
        <v>1</v>
      </c>
      <c r="J64" s="68" t="s">
        <v>32</v>
      </c>
      <c r="K64" s="68" t="s">
        <v>33</v>
      </c>
      <c r="L64" s="331">
        <v>1</v>
      </c>
      <c r="M64" s="331">
        <v>1</v>
      </c>
      <c r="N64" s="331">
        <v>1</v>
      </c>
      <c r="O64" s="331">
        <v>1</v>
      </c>
      <c r="P64" s="331">
        <v>1</v>
      </c>
      <c r="Q64" s="364" t="s">
        <v>35</v>
      </c>
      <c r="R64" s="327" t="s">
        <v>189</v>
      </c>
      <c r="S64" s="544" t="s">
        <v>180</v>
      </c>
      <c r="T64" s="328" t="s">
        <v>181</v>
      </c>
      <c r="U64" s="344" t="s">
        <v>32</v>
      </c>
      <c r="V64" s="324" t="s">
        <v>174</v>
      </c>
      <c r="W64" s="319" t="s">
        <v>183</v>
      </c>
      <c r="X64" s="68" t="s">
        <v>32</v>
      </c>
      <c r="Y64" s="68" t="s">
        <v>32</v>
      </c>
    </row>
    <row r="65" spans="1:25" s="308" customFormat="1" ht="98.25" customHeight="1">
      <c r="A65" s="431"/>
      <c r="B65" s="403" t="s">
        <v>98</v>
      </c>
      <c r="C65" s="573" t="s">
        <v>1120</v>
      </c>
      <c r="D65" s="615" t="s">
        <v>812</v>
      </c>
      <c r="E65" s="608" t="s">
        <v>861</v>
      </c>
      <c r="F65" s="711" t="s">
        <v>1066</v>
      </c>
      <c r="G65" s="382" t="s">
        <v>1024</v>
      </c>
      <c r="H65" s="117" t="s">
        <v>83</v>
      </c>
      <c r="I65" s="230" t="s">
        <v>32</v>
      </c>
      <c r="J65" s="406" t="s">
        <v>32</v>
      </c>
      <c r="K65" s="196" t="s">
        <v>45</v>
      </c>
      <c r="L65" s="194">
        <v>52000</v>
      </c>
      <c r="M65" s="420" t="s">
        <v>32</v>
      </c>
      <c r="N65" s="420" t="s">
        <v>32</v>
      </c>
      <c r="O65" s="194">
        <v>52000</v>
      </c>
      <c r="P65" s="497">
        <v>129296</v>
      </c>
      <c r="Q65" s="360" t="s">
        <v>34</v>
      </c>
      <c r="R65" s="432" t="s">
        <v>1020</v>
      </c>
      <c r="S65" s="561" t="s">
        <v>824</v>
      </c>
      <c r="T65" s="93" t="s">
        <v>850</v>
      </c>
      <c r="U65" s="335" t="s">
        <v>32</v>
      </c>
      <c r="V65" s="93" t="s">
        <v>168</v>
      </c>
      <c r="W65" s="93" t="s">
        <v>1025</v>
      </c>
      <c r="X65" s="68" t="s">
        <v>32</v>
      </c>
      <c r="Y65" s="68" t="s">
        <v>32</v>
      </c>
    </row>
    <row r="66" spans="1:25" s="308" customFormat="1" ht="69" customHeight="1">
      <c r="A66" s="431"/>
      <c r="B66" s="403" t="s">
        <v>98</v>
      </c>
      <c r="C66" s="574"/>
      <c r="D66" s="627"/>
      <c r="E66" s="609"/>
      <c r="F66" s="712"/>
      <c r="G66" s="382" t="s">
        <v>1026</v>
      </c>
      <c r="H66" s="117" t="s">
        <v>83</v>
      </c>
      <c r="I66" s="230" t="s">
        <v>32</v>
      </c>
      <c r="J66" s="406" t="s">
        <v>32</v>
      </c>
      <c r="K66" s="196" t="s">
        <v>45</v>
      </c>
      <c r="L66" s="194">
        <v>36000</v>
      </c>
      <c r="M66" s="420" t="s">
        <v>32</v>
      </c>
      <c r="N66" s="420" t="s">
        <v>32</v>
      </c>
      <c r="O66" s="194">
        <v>36000</v>
      </c>
      <c r="P66" s="497">
        <v>43402</v>
      </c>
      <c r="Q66" s="360" t="s">
        <v>34</v>
      </c>
      <c r="R66" s="432" t="s">
        <v>1020</v>
      </c>
      <c r="S66" s="561" t="s">
        <v>824</v>
      </c>
      <c r="T66" s="93" t="s">
        <v>850</v>
      </c>
      <c r="U66" s="335" t="s">
        <v>32</v>
      </c>
      <c r="V66" s="93" t="s">
        <v>168</v>
      </c>
      <c r="W66" s="93" t="s">
        <v>1027</v>
      </c>
      <c r="X66" s="68" t="s">
        <v>32</v>
      </c>
      <c r="Y66" s="68" t="s">
        <v>32</v>
      </c>
    </row>
    <row r="67" spans="1:25" s="308" customFormat="1" ht="69" customHeight="1">
      <c r="A67" s="431"/>
      <c r="B67" s="403" t="s">
        <v>98</v>
      </c>
      <c r="C67" s="574"/>
      <c r="D67" s="616"/>
      <c r="E67" s="609"/>
      <c r="F67" s="712"/>
      <c r="G67" s="382" t="s">
        <v>1022</v>
      </c>
      <c r="H67" s="117" t="s">
        <v>83</v>
      </c>
      <c r="I67" s="230" t="s">
        <v>32</v>
      </c>
      <c r="J67" s="406" t="s">
        <v>32</v>
      </c>
      <c r="K67" s="196" t="s">
        <v>45</v>
      </c>
      <c r="L67" s="194">
        <v>4800</v>
      </c>
      <c r="M67" s="420" t="s">
        <v>32</v>
      </c>
      <c r="N67" s="420" t="s">
        <v>32</v>
      </c>
      <c r="O67" s="194">
        <v>4800</v>
      </c>
      <c r="P67" s="420">
        <v>7929</v>
      </c>
      <c r="Q67" s="360" t="s">
        <v>34</v>
      </c>
      <c r="R67" s="432" t="s">
        <v>1020</v>
      </c>
      <c r="S67" s="561" t="s">
        <v>824</v>
      </c>
      <c r="T67" s="93" t="s">
        <v>850</v>
      </c>
      <c r="U67" s="335" t="s">
        <v>32</v>
      </c>
      <c r="V67" s="93" t="s">
        <v>168</v>
      </c>
      <c r="W67" s="93" t="s">
        <v>1023</v>
      </c>
      <c r="X67" s="68" t="s">
        <v>32</v>
      </c>
      <c r="Y67" s="68" t="s">
        <v>32</v>
      </c>
    </row>
    <row r="68" spans="1:25" s="308" customFormat="1" ht="120.75" customHeight="1">
      <c r="A68" s="431"/>
      <c r="B68" s="403" t="s">
        <v>98</v>
      </c>
      <c r="C68" s="574"/>
      <c r="D68" s="484" t="s">
        <v>153</v>
      </c>
      <c r="E68" s="609"/>
      <c r="F68" s="713"/>
      <c r="G68" s="462" t="s">
        <v>887</v>
      </c>
      <c r="H68" s="512" t="s">
        <v>32</v>
      </c>
      <c r="I68" s="506">
        <v>1932</v>
      </c>
      <c r="J68" s="512" t="s">
        <v>32</v>
      </c>
      <c r="K68" s="527" t="s">
        <v>45</v>
      </c>
      <c r="L68" s="516">
        <v>420</v>
      </c>
      <c r="M68" s="516">
        <v>360</v>
      </c>
      <c r="N68" s="517">
        <v>1932</v>
      </c>
      <c r="O68" s="516">
        <v>420</v>
      </c>
      <c r="P68" s="516">
        <v>1808</v>
      </c>
      <c r="Q68" s="518" t="s">
        <v>34</v>
      </c>
      <c r="R68" s="92" t="s">
        <v>879</v>
      </c>
      <c r="S68" s="562" t="s">
        <v>824</v>
      </c>
      <c r="T68" s="519" t="s">
        <v>850</v>
      </c>
      <c r="U68" s="520" t="s">
        <v>32</v>
      </c>
      <c r="V68" s="519" t="s">
        <v>168</v>
      </c>
      <c r="W68" s="92" t="s">
        <v>888</v>
      </c>
      <c r="X68" s="521" t="s">
        <v>32</v>
      </c>
      <c r="Y68" s="521" t="s">
        <v>32</v>
      </c>
    </row>
    <row r="69" spans="2:25" s="20" customFormat="1" ht="99" customHeight="1">
      <c r="B69" s="514" t="s">
        <v>134</v>
      </c>
      <c r="C69" s="617" t="s">
        <v>135</v>
      </c>
      <c r="D69" s="652" t="s">
        <v>136</v>
      </c>
      <c r="E69" s="620" t="s">
        <v>137</v>
      </c>
      <c r="F69" s="573" t="s">
        <v>1069</v>
      </c>
      <c r="G69" s="3" t="s">
        <v>138</v>
      </c>
      <c r="H69" s="68" t="s">
        <v>83</v>
      </c>
      <c r="I69" s="533">
        <v>44369</v>
      </c>
      <c r="J69" s="6" t="s">
        <v>32</v>
      </c>
      <c r="K69" s="19" t="s">
        <v>41</v>
      </c>
      <c r="L69" s="11">
        <v>44742</v>
      </c>
      <c r="M69" s="11">
        <v>44377</v>
      </c>
      <c r="N69" s="11">
        <v>44369</v>
      </c>
      <c r="O69" s="11">
        <v>44742</v>
      </c>
      <c r="P69" s="533">
        <v>44712</v>
      </c>
      <c r="Q69" s="365" t="s">
        <v>34</v>
      </c>
      <c r="R69" s="6" t="s">
        <v>139</v>
      </c>
      <c r="S69" s="540" t="s">
        <v>37</v>
      </c>
      <c r="T69" s="17" t="s">
        <v>38</v>
      </c>
      <c r="U69" s="529" t="s">
        <v>32</v>
      </c>
      <c r="V69" s="7" t="s">
        <v>38</v>
      </c>
      <c r="W69" s="7" t="s">
        <v>42</v>
      </c>
      <c r="X69" s="68" t="s">
        <v>32</v>
      </c>
      <c r="Y69" s="68" t="s">
        <v>32</v>
      </c>
    </row>
    <row r="70" spans="2:25" s="20" customFormat="1" ht="62.25" customHeight="1">
      <c r="B70" s="514" t="s">
        <v>134</v>
      </c>
      <c r="C70" s="617"/>
      <c r="D70" s="652"/>
      <c r="E70" s="620"/>
      <c r="F70" s="574"/>
      <c r="G70" s="3" t="s">
        <v>145</v>
      </c>
      <c r="H70" s="68" t="s">
        <v>83</v>
      </c>
      <c r="I70" s="415">
        <v>408</v>
      </c>
      <c r="J70" s="6" t="s">
        <v>32</v>
      </c>
      <c r="K70" s="19" t="s">
        <v>45</v>
      </c>
      <c r="L70" s="53">
        <v>400</v>
      </c>
      <c r="M70" s="42">
        <v>400</v>
      </c>
      <c r="N70" s="42">
        <v>408</v>
      </c>
      <c r="O70" s="53">
        <v>400</v>
      </c>
      <c r="P70" s="53">
        <v>460</v>
      </c>
      <c r="Q70" s="365" t="s">
        <v>34</v>
      </c>
      <c r="R70" s="6" t="s">
        <v>139</v>
      </c>
      <c r="S70" s="540" t="s">
        <v>37</v>
      </c>
      <c r="T70" s="17" t="s">
        <v>38</v>
      </c>
      <c r="U70" s="529" t="s">
        <v>32</v>
      </c>
      <c r="V70" s="7" t="s">
        <v>38</v>
      </c>
      <c r="W70" s="7" t="s">
        <v>146</v>
      </c>
      <c r="X70" s="68" t="s">
        <v>32</v>
      </c>
      <c r="Y70" s="68" t="s">
        <v>32</v>
      </c>
    </row>
    <row r="71" spans="2:25" s="20" customFormat="1" ht="99.75" customHeight="1">
      <c r="B71" s="514" t="s">
        <v>134</v>
      </c>
      <c r="C71" s="617"/>
      <c r="D71" s="652"/>
      <c r="E71" s="620"/>
      <c r="F71" s="575"/>
      <c r="G71" s="3" t="s">
        <v>147</v>
      </c>
      <c r="H71" s="68" t="s">
        <v>83</v>
      </c>
      <c r="I71" s="415">
        <v>202</v>
      </c>
      <c r="J71" s="6" t="s">
        <v>32</v>
      </c>
      <c r="K71" s="19" t="s">
        <v>45</v>
      </c>
      <c r="L71" s="53">
        <v>200</v>
      </c>
      <c r="M71" s="42">
        <v>200</v>
      </c>
      <c r="N71" s="42">
        <v>202</v>
      </c>
      <c r="O71" s="53">
        <v>200</v>
      </c>
      <c r="P71" s="53">
        <v>216</v>
      </c>
      <c r="Q71" s="365" t="s">
        <v>34</v>
      </c>
      <c r="R71" s="6" t="s">
        <v>148</v>
      </c>
      <c r="S71" s="540" t="s">
        <v>37</v>
      </c>
      <c r="T71" s="17" t="s">
        <v>38</v>
      </c>
      <c r="U71" s="529" t="s">
        <v>32</v>
      </c>
      <c r="V71" s="7" t="s">
        <v>57</v>
      </c>
      <c r="W71" s="7" t="s">
        <v>146</v>
      </c>
      <c r="X71" s="68" t="s">
        <v>32</v>
      </c>
      <c r="Y71" s="68" t="s">
        <v>32</v>
      </c>
    </row>
    <row r="72" spans="2:25" s="112" customFormat="1" ht="76.5" customHeight="1">
      <c r="B72" s="514" t="s">
        <v>134</v>
      </c>
      <c r="C72" s="468" t="s">
        <v>149</v>
      </c>
      <c r="D72" s="189" t="s">
        <v>150</v>
      </c>
      <c r="E72" s="54" t="s">
        <v>1094</v>
      </c>
      <c r="F72" s="7" t="s">
        <v>1093</v>
      </c>
      <c r="G72" s="7" t="s">
        <v>457</v>
      </c>
      <c r="H72" s="68" t="s">
        <v>83</v>
      </c>
      <c r="I72" s="38">
        <v>0.93</v>
      </c>
      <c r="J72" s="41" t="s">
        <v>32</v>
      </c>
      <c r="K72" s="41" t="s">
        <v>33</v>
      </c>
      <c r="L72" s="38">
        <v>0.9</v>
      </c>
      <c r="M72" s="312">
        <v>0.9</v>
      </c>
      <c r="N72" s="312">
        <v>0.93</v>
      </c>
      <c r="O72" s="38">
        <v>0.9</v>
      </c>
      <c r="P72" s="38">
        <v>0.93</v>
      </c>
      <c r="Q72" s="366" t="s">
        <v>34</v>
      </c>
      <c r="R72" s="44" t="s">
        <v>458</v>
      </c>
      <c r="S72" s="558" t="s">
        <v>398</v>
      </c>
      <c r="T72" s="68" t="s">
        <v>32</v>
      </c>
      <c r="U72" s="68" t="s">
        <v>32</v>
      </c>
      <c r="V72" s="44" t="s">
        <v>38</v>
      </c>
      <c r="W72" s="44" t="s">
        <v>979</v>
      </c>
      <c r="X72" s="68" t="s">
        <v>32</v>
      </c>
      <c r="Y72" s="68" t="s">
        <v>32</v>
      </c>
    </row>
    <row r="73" spans="1:25" s="112" customFormat="1" ht="66.75" customHeight="1">
      <c r="A73" s="515"/>
      <c r="B73" s="514" t="s">
        <v>134</v>
      </c>
      <c r="C73" s="452" t="s">
        <v>393</v>
      </c>
      <c r="D73" s="458" t="s">
        <v>100</v>
      </c>
      <c r="E73" s="54" t="s">
        <v>1092</v>
      </c>
      <c r="F73" s="7" t="s">
        <v>1089</v>
      </c>
      <c r="G73" s="7" t="s">
        <v>466</v>
      </c>
      <c r="H73" s="68" t="s">
        <v>83</v>
      </c>
      <c r="I73" s="27" t="s">
        <v>1148</v>
      </c>
      <c r="J73" s="68" t="s">
        <v>32</v>
      </c>
      <c r="K73" s="68" t="s">
        <v>45</v>
      </c>
      <c r="L73" s="42" t="s">
        <v>470</v>
      </c>
      <c r="M73" s="25" t="s">
        <v>1127</v>
      </c>
      <c r="N73" s="25" t="s">
        <v>1128</v>
      </c>
      <c r="O73" s="42" t="s">
        <v>470</v>
      </c>
      <c r="P73" s="27" t="s">
        <v>1156</v>
      </c>
      <c r="Q73" s="366" t="s">
        <v>34</v>
      </c>
      <c r="R73" s="44" t="s">
        <v>458</v>
      </c>
      <c r="S73" s="558" t="s">
        <v>398</v>
      </c>
      <c r="T73" s="68" t="s">
        <v>32</v>
      </c>
      <c r="U73" s="68" t="s">
        <v>32</v>
      </c>
      <c r="V73" s="44" t="s">
        <v>38</v>
      </c>
      <c r="W73" s="44" t="s">
        <v>977</v>
      </c>
      <c r="X73" s="68" t="s">
        <v>32</v>
      </c>
      <c r="Y73" s="68" t="s">
        <v>32</v>
      </c>
    </row>
    <row r="74" spans="1:25" s="112" customFormat="1" ht="60" customHeight="1">
      <c r="A74" s="152"/>
      <c r="B74" s="514" t="s">
        <v>134</v>
      </c>
      <c r="C74" s="452" t="s">
        <v>149</v>
      </c>
      <c r="D74" s="458" t="s">
        <v>150</v>
      </c>
      <c r="E74" s="79" t="s">
        <v>481</v>
      </c>
      <c r="F74" s="44" t="s">
        <v>481</v>
      </c>
      <c r="G74" s="7" t="s">
        <v>483</v>
      </c>
      <c r="H74" s="68" t="s">
        <v>83</v>
      </c>
      <c r="I74" s="34">
        <v>44286</v>
      </c>
      <c r="J74" s="68" t="s">
        <v>32</v>
      </c>
      <c r="K74" s="68" t="s">
        <v>41</v>
      </c>
      <c r="L74" s="34">
        <v>44681</v>
      </c>
      <c r="M74" s="34">
        <v>44316</v>
      </c>
      <c r="N74" s="34">
        <v>44286</v>
      </c>
      <c r="O74" s="34">
        <v>44681</v>
      </c>
      <c r="P74" s="34">
        <v>44666</v>
      </c>
      <c r="Q74" s="366" t="s">
        <v>34</v>
      </c>
      <c r="R74" s="44" t="s">
        <v>458</v>
      </c>
      <c r="S74" s="558" t="s">
        <v>398</v>
      </c>
      <c r="T74" s="68" t="s">
        <v>32</v>
      </c>
      <c r="U74" s="68" t="s">
        <v>32</v>
      </c>
      <c r="V74" s="44" t="s">
        <v>38</v>
      </c>
      <c r="W74" s="44" t="s">
        <v>980</v>
      </c>
      <c r="X74" s="68" t="s">
        <v>32</v>
      </c>
      <c r="Y74" s="68" t="s">
        <v>32</v>
      </c>
    </row>
    <row r="75" spans="1:25" s="509" customFormat="1" ht="108" customHeight="1">
      <c r="A75" s="152"/>
      <c r="B75" s="514" t="s">
        <v>134</v>
      </c>
      <c r="C75" s="452" t="s">
        <v>450</v>
      </c>
      <c r="D75" s="458" t="s">
        <v>136</v>
      </c>
      <c r="E75" s="54" t="s">
        <v>451</v>
      </c>
      <c r="F75" s="7" t="s">
        <v>1090</v>
      </c>
      <c r="G75" s="7" t="s">
        <v>453</v>
      </c>
      <c r="H75" s="68" t="s">
        <v>83</v>
      </c>
      <c r="I75" s="42">
        <v>1</v>
      </c>
      <c r="J75" s="68" t="s">
        <v>32</v>
      </c>
      <c r="K75" s="68" t="s">
        <v>45</v>
      </c>
      <c r="L75" s="56">
        <v>1</v>
      </c>
      <c r="M75" s="42">
        <v>1</v>
      </c>
      <c r="N75" s="42">
        <v>1</v>
      </c>
      <c r="O75" s="56">
        <v>1</v>
      </c>
      <c r="P75" s="56">
        <v>1</v>
      </c>
      <c r="Q75" s="366" t="s">
        <v>34</v>
      </c>
      <c r="R75" s="44" t="s">
        <v>442</v>
      </c>
      <c r="S75" s="558" t="s">
        <v>398</v>
      </c>
      <c r="T75" s="68" t="s">
        <v>1035</v>
      </c>
      <c r="U75" s="68" t="s">
        <v>32</v>
      </c>
      <c r="V75" s="44" t="s">
        <v>38</v>
      </c>
      <c r="W75" s="44" t="s">
        <v>978</v>
      </c>
      <c r="X75" s="68" t="s">
        <v>32</v>
      </c>
      <c r="Y75" s="68" t="s">
        <v>32</v>
      </c>
    </row>
    <row r="76" spans="1:25" s="112" customFormat="1" ht="47.25" customHeight="1">
      <c r="A76" s="152"/>
      <c r="B76" s="514" t="s">
        <v>134</v>
      </c>
      <c r="C76" s="736" t="s">
        <v>149</v>
      </c>
      <c r="D76" s="737" t="s">
        <v>150</v>
      </c>
      <c r="E76" s="54" t="s">
        <v>1095</v>
      </c>
      <c r="F76" s="711" t="s">
        <v>1096</v>
      </c>
      <c r="G76" s="7" t="s">
        <v>489</v>
      </c>
      <c r="H76" s="68" t="s">
        <v>83</v>
      </c>
      <c r="I76" s="42">
        <v>4</v>
      </c>
      <c r="J76" s="68" t="s">
        <v>32</v>
      </c>
      <c r="K76" s="68" t="s">
        <v>45</v>
      </c>
      <c r="L76" s="42">
        <v>4</v>
      </c>
      <c r="M76" s="42">
        <v>4</v>
      </c>
      <c r="N76" s="42">
        <v>4</v>
      </c>
      <c r="O76" s="42">
        <v>4</v>
      </c>
      <c r="P76" s="42">
        <v>4</v>
      </c>
      <c r="Q76" s="366" t="s">
        <v>34</v>
      </c>
      <c r="R76" s="44" t="s">
        <v>488</v>
      </c>
      <c r="S76" s="558" t="s">
        <v>398</v>
      </c>
      <c r="T76" s="68" t="s">
        <v>32</v>
      </c>
      <c r="U76" s="68" t="s">
        <v>32</v>
      </c>
      <c r="V76" s="44" t="s">
        <v>38</v>
      </c>
      <c r="W76" s="44" t="s">
        <v>977</v>
      </c>
      <c r="X76" s="68" t="s">
        <v>32</v>
      </c>
      <c r="Y76" s="68" t="s">
        <v>32</v>
      </c>
    </row>
    <row r="77" spans="1:25" s="112" customFormat="1" ht="47.25" customHeight="1">
      <c r="A77" s="152"/>
      <c r="B77" s="514" t="s">
        <v>134</v>
      </c>
      <c r="C77" s="736"/>
      <c r="D77" s="737"/>
      <c r="E77" s="54" t="s">
        <v>502</v>
      </c>
      <c r="F77" s="712"/>
      <c r="G77" s="7" t="s">
        <v>503</v>
      </c>
      <c r="H77" s="68" t="s">
        <v>83</v>
      </c>
      <c r="I77" s="42">
        <v>13</v>
      </c>
      <c r="J77" s="68" t="s">
        <v>32</v>
      </c>
      <c r="K77" s="68" t="s">
        <v>45</v>
      </c>
      <c r="L77" s="42">
        <v>12</v>
      </c>
      <c r="M77" s="42">
        <v>12</v>
      </c>
      <c r="N77" s="42">
        <v>13</v>
      </c>
      <c r="O77" s="42">
        <v>12</v>
      </c>
      <c r="P77" s="42">
        <v>12</v>
      </c>
      <c r="Q77" s="366" t="s">
        <v>35</v>
      </c>
      <c r="R77" s="44" t="s">
        <v>488</v>
      </c>
      <c r="S77" s="558" t="s">
        <v>398</v>
      </c>
      <c r="T77" s="68"/>
      <c r="U77" s="68" t="s">
        <v>32</v>
      </c>
      <c r="V77" s="44"/>
      <c r="W77" s="44" t="s">
        <v>1048</v>
      </c>
      <c r="X77" s="68" t="s">
        <v>32</v>
      </c>
      <c r="Y77" s="68" t="s">
        <v>32</v>
      </c>
    </row>
    <row r="78" spans="1:25" s="112" customFormat="1" ht="47.25" customHeight="1">
      <c r="A78" s="152"/>
      <c r="B78" s="514" t="s">
        <v>134</v>
      </c>
      <c r="C78" s="736"/>
      <c r="D78" s="737"/>
      <c r="E78" s="54" t="s">
        <v>1095</v>
      </c>
      <c r="F78" s="713"/>
      <c r="G78" s="7" t="s">
        <v>490</v>
      </c>
      <c r="H78" s="68" t="s">
        <v>83</v>
      </c>
      <c r="I78" s="42">
        <v>12</v>
      </c>
      <c r="J78" s="68" t="s">
        <v>32</v>
      </c>
      <c r="K78" s="68" t="s">
        <v>45</v>
      </c>
      <c r="L78" s="42">
        <v>12</v>
      </c>
      <c r="M78" s="42">
        <v>12</v>
      </c>
      <c r="N78" s="42">
        <v>12</v>
      </c>
      <c r="O78" s="42">
        <v>12</v>
      </c>
      <c r="P78" s="42">
        <v>12</v>
      </c>
      <c r="Q78" s="366" t="s">
        <v>34</v>
      </c>
      <c r="R78" s="44" t="s">
        <v>488</v>
      </c>
      <c r="S78" s="558" t="s">
        <v>398</v>
      </c>
      <c r="T78" s="68" t="s">
        <v>32</v>
      </c>
      <c r="U78" s="68" t="s">
        <v>32</v>
      </c>
      <c r="V78" s="44" t="s">
        <v>38</v>
      </c>
      <c r="W78" s="44" t="s">
        <v>977</v>
      </c>
      <c r="X78" s="68" t="s">
        <v>32</v>
      </c>
      <c r="Y78" s="68" t="s">
        <v>32</v>
      </c>
    </row>
    <row r="79" spans="1:25" s="112" customFormat="1" ht="77.25" customHeight="1">
      <c r="A79" s="508"/>
      <c r="B79" s="507" t="s">
        <v>134</v>
      </c>
      <c r="C79" s="469" t="s">
        <v>149</v>
      </c>
      <c r="D79" s="455" t="s">
        <v>150</v>
      </c>
      <c r="E79" s="451" t="s">
        <v>508</v>
      </c>
      <c r="F79" s="531" t="s">
        <v>1097</v>
      </c>
      <c r="G79" s="382" t="s">
        <v>509</v>
      </c>
      <c r="H79" s="117" t="s">
        <v>83</v>
      </c>
      <c r="I79" s="95">
        <v>11</v>
      </c>
      <c r="J79" s="117" t="s">
        <v>32</v>
      </c>
      <c r="K79" s="117" t="s">
        <v>45</v>
      </c>
      <c r="L79" s="95">
        <v>12</v>
      </c>
      <c r="M79" s="95">
        <v>12</v>
      </c>
      <c r="N79" s="95">
        <v>11</v>
      </c>
      <c r="O79" s="95">
        <v>12</v>
      </c>
      <c r="P79" s="95">
        <v>12</v>
      </c>
      <c r="Q79" s="366" t="s">
        <v>34</v>
      </c>
      <c r="R79" s="93" t="s">
        <v>449</v>
      </c>
      <c r="S79" s="559" t="s">
        <v>398</v>
      </c>
      <c r="T79" s="117" t="s">
        <v>32</v>
      </c>
      <c r="U79" s="117" t="s">
        <v>32</v>
      </c>
      <c r="V79" s="93" t="s">
        <v>38</v>
      </c>
      <c r="W79" s="93" t="s">
        <v>977</v>
      </c>
      <c r="X79" s="117" t="s">
        <v>32</v>
      </c>
      <c r="Y79" s="117" t="s">
        <v>32</v>
      </c>
    </row>
    <row r="80" spans="1:25" s="112" customFormat="1" ht="102" customHeight="1">
      <c r="A80" s="605"/>
      <c r="B80" s="409" t="s">
        <v>134</v>
      </c>
      <c r="C80" s="580" t="s">
        <v>511</v>
      </c>
      <c r="D80" s="675" t="s">
        <v>512</v>
      </c>
      <c r="E80" s="480" t="s">
        <v>513</v>
      </c>
      <c r="F80" s="47" t="s">
        <v>1070</v>
      </c>
      <c r="G80" s="40" t="s">
        <v>515</v>
      </c>
      <c r="H80" s="117" t="s">
        <v>83</v>
      </c>
      <c r="I80" s="28">
        <v>1</v>
      </c>
      <c r="J80" s="130" t="s">
        <v>32</v>
      </c>
      <c r="K80" s="130" t="s">
        <v>33</v>
      </c>
      <c r="L80" s="28">
        <v>1</v>
      </c>
      <c r="M80" s="28">
        <v>1</v>
      </c>
      <c r="N80" s="28">
        <v>1</v>
      </c>
      <c r="O80" s="28">
        <v>1</v>
      </c>
      <c r="P80" s="28">
        <v>0.99</v>
      </c>
      <c r="Q80" s="365" t="s">
        <v>167</v>
      </c>
      <c r="R80" s="130" t="s">
        <v>516</v>
      </c>
      <c r="S80" s="549" t="s">
        <v>280</v>
      </c>
      <c r="T80" s="220" t="s">
        <v>32</v>
      </c>
      <c r="U80" s="567" t="s">
        <v>32</v>
      </c>
      <c r="V80" s="47" t="s">
        <v>32</v>
      </c>
      <c r="W80" s="47" t="s">
        <v>1171</v>
      </c>
      <c r="X80" s="44" t="s">
        <v>1163</v>
      </c>
      <c r="Y80" s="539" t="s">
        <v>1164</v>
      </c>
    </row>
    <row r="81" spans="1:25" s="112" customFormat="1" ht="61.5" customHeight="1">
      <c r="A81" s="605"/>
      <c r="B81" s="409" t="s">
        <v>134</v>
      </c>
      <c r="C81" s="579"/>
      <c r="D81" s="677"/>
      <c r="E81" s="45" t="s">
        <v>518</v>
      </c>
      <c r="F81" s="47" t="s">
        <v>1063</v>
      </c>
      <c r="G81" s="3" t="s">
        <v>1158</v>
      </c>
      <c r="H81" s="117" t="s">
        <v>83</v>
      </c>
      <c r="I81" s="223">
        <v>12</v>
      </c>
      <c r="J81" s="130" t="s">
        <v>32</v>
      </c>
      <c r="K81" s="62" t="s">
        <v>45</v>
      </c>
      <c r="L81" s="131">
        <v>12</v>
      </c>
      <c r="M81" s="223">
        <v>122</v>
      </c>
      <c r="N81" s="223">
        <v>12</v>
      </c>
      <c r="O81" s="131">
        <v>12</v>
      </c>
      <c r="P81" s="131">
        <v>12</v>
      </c>
      <c r="Q81" s="365" t="s">
        <v>34</v>
      </c>
      <c r="R81" s="130" t="s">
        <v>516</v>
      </c>
      <c r="S81" s="549" t="s">
        <v>280</v>
      </c>
      <c r="T81" s="220" t="s">
        <v>32</v>
      </c>
      <c r="U81" s="567" t="s">
        <v>32</v>
      </c>
      <c r="V81" s="47" t="s">
        <v>32</v>
      </c>
      <c r="W81" s="47" t="s">
        <v>520</v>
      </c>
      <c r="X81" s="186" t="s">
        <v>32</v>
      </c>
      <c r="Y81" s="186" t="s">
        <v>32</v>
      </c>
    </row>
    <row r="82" spans="1:25" s="112" customFormat="1" ht="66.75" customHeight="1">
      <c r="A82" s="401"/>
      <c r="B82" s="376" t="s">
        <v>134</v>
      </c>
      <c r="C82" s="483" t="s">
        <v>170</v>
      </c>
      <c r="D82" s="485" t="s">
        <v>150</v>
      </c>
      <c r="E82" s="488" t="s">
        <v>522</v>
      </c>
      <c r="F82" s="450" t="s">
        <v>1098</v>
      </c>
      <c r="G82" s="7" t="s">
        <v>524</v>
      </c>
      <c r="H82" s="117" t="s">
        <v>83</v>
      </c>
      <c r="I82" s="38">
        <v>1</v>
      </c>
      <c r="J82" s="227"/>
      <c r="K82" s="68" t="s">
        <v>33</v>
      </c>
      <c r="L82" s="38">
        <v>1</v>
      </c>
      <c r="M82" s="38">
        <v>1</v>
      </c>
      <c r="N82" s="38">
        <v>1</v>
      </c>
      <c r="O82" s="38">
        <v>1</v>
      </c>
      <c r="P82" s="38">
        <v>1</v>
      </c>
      <c r="Q82" s="367" t="s">
        <v>35</v>
      </c>
      <c r="R82" s="44" t="s">
        <v>458</v>
      </c>
      <c r="S82" s="558" t="s">
        <v>398</v>
      </c>
      <c r="T82" s="110">
        <v>2535422.9</v>
      </c>
      <c r="U82" s="567" t="s">
        <v>32</v>
      </c>
      <c r="V82" s="44" t="s">
        <v>38</v>
      </c>
      <c r="W82" s="93" t="s">
        <v>977</v>
      </c>
      <c r="X82" s="68" t="s">
        <v>32</v>
      </c>
      <c r="Y82" s="186"/>
    </row>
    <row r="83" spans="1:25" s="112" customFormat="1" ht="101.25" customHeight="1">
      <c r="A83" s="430"/>
      <c r="B83" s="410" t="s">
        <v>151</v>
      </c>
      <c r="C83" s="486" t="s">
        <v>70</v>
      </c>
      <c r="D83" s="189" t="s">
        <v>68</v>
      </c>
      <c r="E83" s="473" t="s">
        <v>160</v>
      </c>
      <c r="F83" s="530" t="s">
        <v>990</v>
      </c>
      <c r="G83" s="7" t="s">
        <v>989</v>
      </c>
      <c r="H83" s="117" t="s">
        <v>83</v>
      </c>
      <c r="I83" s="38" t="s">
        <v>32</v>
      </c>
      <c r="J83" s="408" t="s">
        <v>32</v>
      </c>
      <c r="K83" s="68" t="s">
        <v>45</v>
      </c>
      <c r="L83" s="42">
        <v>8</v>
      </c>
      <c r="M83" s="42" t="s">
        <v>32</v>
      </c>
      <c r="N83" s="42" t="s">
        <v>32</v>
      </c>
      <c r="O83" s="42">
        <v>8</v>
      </c>
      <c r="P83" s="42">
        <v>15</v>
      </c>
      <c r="Q83" s="368" t="s">
        <v>34</v>
      </c>
      <c r="R83" s="44" t="s">
        <v>958</v>
      </c>
      <c r="S83" s="541" t="s">
        <v>37</v>
      </c>
      <c r="T83" s="110" t="s">
        <v>32</v>
      </c>
      <c r="U83" s="568" t="s">
        <v>32</v>
      </c>
      <c r="V83" s="44" t="s">
        <v>38</v>
      </c>
      <c r="W83" s="44" t="s">
        <v>120</v>
      </c>
      <c r="X83" s="68"/>
      <c r="Y83" s="186"/>
    </row>
    <row r="84" spans="1:25" s="407" customFormat="1" ht="69.75" customHeight="1">
      <c r="A84" s="405"/>
      <c r="B84" s="410" t="s">
        <v>151</v>
      </c>
      <c r="C84" s="216" t="s">
        <v>152</v>
      </c>
      <c r="D84" s="615" t="s">
        <v>153</v>
      </c>
      <c r="E84" s="79" t="s">
        <v>154</v>
      </c>
      <c r="F84" s="44" t="s">
        <v>1071</v>
      </c>
      <c r="G84" s="7" t="s">
        <v>155</v>
      </c>
      <c r="H84" s="117" t="s">
        <v>83</v>
      </c>
      <c r="I84" s="131">
        <v>80</v>
      </c>
      <c r="J84" s="406" t="s">
        <v>32</v>
      </c>
      <c r="K84" s="18" t="s">
        <v>45</v>
      </c>
      <c r="L84" s="56">
        <v>80</v>
      </c>
      <c r="M84" s="5">
        <v>80</v>
      </c>
      <c r="N84" s="5">
        <v>80</v>
      </c>
      <c r="O84" s="56">
        <v>80</v>
      </c>
      <c r="P84" s="56">
        <v>80</v>
      </c>
      <c r="Q84" s="368" t="s">
        <v>34</v>
      </c>
      <c r="R84" s="89" t="s">
        <v>958</v>
      </c>
      <c r="S84" s="540" t="s">
        <v>37</v>
      </c>
      <c r="T84" s="44" t="s">
        <v>38</v>
      </c>
      <c r="U84" s="335" t="s">
        <v>32</v>
      </c>
      <c r="V84" s="44" t="s">
        <v>168</v>
      </c>
      <c r="W84" s="44" t="s">
        <v>157</v>
      </c>
      <c r="X84" s="186" t="s">
        <v>32</v>
      </c>
      <c r="Y84" s="186" t="s">
        <v>32</v>
      </c>
    </row>
    <row r="85" spans="1:25" ht="108.75" customHeight="1">
      <c r="A85" s="315"/>
      <c r="B85" s="411" t="s">
        <v>151</v>
      </c>
      <c r="C85" s="476" t="s">
        <v>885</v>
      </c>
      <c r="D85" s="616"/>
      <c r="E85" s="79" t="s">
        <v>889</v>
      </c>
      <c r="F85" s="79" t="s">
        <v>1067</v>
      </c>
      <c r="G85" s="9" t="s">
        <v>890</v>
      </c>
      <c r="H85" s="117" t="s">
        <v>83</v>
      </c>
      <c r="I85" s="42">
        <v>35</v>
      </c>
      <c r="J85" s="18" t="s">
        <v>32</v>
      </c>
      <c r="K85" s="196" t="s">
        <v>45</v>
      </c>
      <c r="L85" s="56">
        <v>12</v>
      </c>
      <c r="M85" s="56">
        <v>12</v>
      </c>
      <c r="N85" s="56">
        <v>35</v>
      </c>
      <c r="O85" s="56">
        <v>12</v>
      </c>
      <c r="P85" s="56">
        <v>15</v>
      </c>
      <c r="Q85" s="368" t="s">
        <v>34</v>
      </c>
      <c r="R85" s="44" t="s">
        <v>879</v>
      </c>
      <c r="S85" s="560" t="s">
        <v>824</v>
      </c>
      <c r="T85" s="39" t="s">
        <v>850</v>
      </c>
      <c r="U85" s="50" t="s">
        <v>32</v>
      </c>
      <c r="V85" s="39" t="s">
        <v>168</v>
      </c>
      <c r="W85" s="44" t="s">
        <v>891</v>
      </c>
      <c r="X85" s="186" t="s">
        <v>32</v>
      </c>
      <c r="Y85" s="186" t="s">
        <v>32</v>
      </c>
    </row>
    <row r="86" spans="1:25" ht="70.5" customHeight="1">
      <c r="A86" s="315"/>
      <c r="B86" s="411" t="s">
        <v>151</v>
      </c>
      <c r="C86" s="477" t="s">
        <v>152</v>
      </c>
      <c r="D86" s="615" t="s">
        <v>153</v>
      </c>
      <c r="E86" s="608" t="s">
        <v>923</v>
      </c>
      <c r="F86" s="608" t="s">
        <v>1068</v>
      </c>
      <c r="G86" s="317" t="s">
        <v>212</v>
      </c>
      <c r="H86" s="117" t="s">
        <v>83</v>
      </c>
      <c r="I86" s="322">
        <v>14</v>
      </c>
      <c r="J86" s="18" t="s">
        <v>32</v>
      </c>
      <c r="K86" s="196" t="s">
        <v>45</v>
      </c>
      <c r="L86" s="336">
        <v>12</v>
      </c>
      <c r="M86" s="336">
        <v>12</v>
      </c>
      <c r="N86" s="336">
        <v>14</v>
      </c>
      <c r="O86" s="336">
        <v>12</v>
      </c>
      <c r="P86" s="336">
        <v>16</v>
      </c>
      <c r="Q86" s="369" t="s">
        <v>35</v>
      </c>
      <c r="R86" s="324" t="s">
        <v>207</v>
      </c>
      <c r="S86" s="542" t="s">
        <v>180</v>
      </c>
      <c r="T86" s="328" t="s">
        <v>181</v>
      </c>
      <c r="U86" s="344" t="s">
        <v>32</v>
      </c>
      <c r="V86" s="324" t="s">
        <v>174</v>
      </c>
      <c r="W86" s="319" t="s">
        <v>183</v>
      </c>
      <c r="X86" s="186" t="s">
        <v>32</v>
      </c>
      <c r="Y86" s="186" t="s">
        <v>32</v>
      </c>
    </row>
    <row r="87" spans="1:25" ht="70.5" customHeight="1">
      <c r="A87" s="315"/>
      <c r="B87" s="411" t="s">
        <v>151</v>
      </c>
      <c r="C87" s="477" t="s">
        <v>152</v>
      </c>
      <c r="D87" s="627"/>
      <c r="E87" s="610"/>
      <c r="F87" s="610"/>
      <c r="G87" s="317" t="s">
        <v>925</v>
      </c>
      <c r="H87" s="117" t="s">
        <v>83</v>
      </c>
      <c r="I87" s="42">
        <v>17</v>
      </c>
      <c r="J87" s="18" t="s">
        <v>32</v>
      </c>
      <c r="K87" s="196" t="s">
        <v>45</v>
      </c>
      <c r="L87" s="336">
        <v>4</v>
      </c>
      <c r="M87" s="56">
        <v>4</v>
      </c>
      <c r="N87" s="56">
        <v>17</v>
      </c>
      <c r="O87" s="336">
        <v>4</v>
      </c>
      <c r="P87" s="56">
        <v>15</v>
      </c>
      <c r="Q87" s="369" t="s">
        <v>35</v>
      </c>
      <c r="R87" s="327" t="s">
        <v>207</v>
      </c>
      <c r="S87" s="542" t="s">
        <v>180</v>
      </c>
      <c r="T87" s="328" t="s">
        <v>181</v>
      </c>
      <c r="U87" s="569" t="s">
        <v>32</v>
      </c>
      <c r="V87" s="324" t="s">
        <v>209</v>
      </c>
      <c r="W87" s="319" t="s">
        <v>274</v>
      </c>
      <c r="X87" s="186" t="s">
        <v>32</v>
      </c>
      <c r="Y87" s="186" t="s">
        <v>32</v>
      </c>
    </row>
    <row r="88" spans="1:25" ht="97.5" customHeight="1">
      <c r="A88" s="315"/>
      <c r="B88" s="411" t="s">
        <v>151</v>
      </c>
      <c r="C88" s="477" t="s">
        <v>165</v>
      </c>
      <c r="D88" s="627"/>
      <c r="E88" s="352" t="s">
        <v>918</v>
      </c>
      <c r="F88" s="475" t="s">
        <v>1072</v>
      </c>
      <c r="G88" s="317" t="s">
        <v>933</v>
      </c>
      <c r="H88" s="117" t="s">
        <v>83</v>
      </c>
      <c r="I88" s="331">
        <v>0.97</v>
      </c>
      <c r="J88" s="18" t="s">
        <v>32</v>
      </c>
      <c r="K88" s="18" t="s">
        <v>33</v>
      </c>
      <c r="L88" s="343">
        <v>0.9</v>
      </c>
      <c r="M88" s="343">
        <v>0.9</v>
      </c>
      <c r="N88" s="343">
        <v>0.97</v>
      </c>
      <c r="O88" s="343">
        <v>0.9</v>
      </c>
      <c r="P88" s="343">
        <v>0.93</v>
      </c>
      <c r="Q88" s="369" t="s">
        <v>34</v>
      </c>
      <c r="R88" s="538" t="s">
        <v>189</v>
      </c>
      <c r="S88" s="544" t="s">
        <v>180</v>
      </c>
      <c r="T88" s="328" t="s">
        <v>181</v>
      </c>
      <c r="U88" s="569" t="s">
        <v>32</v>
      </c>
      <c r="V88" s="324" t="s">
        <v>174</v>
      </c>
      <c r="W88" s="319" t="s">
        <v>183</v>
      </c>
      <c r="X88" s="186" t="s">
        <v>32</v>
      </c>
      <c r="Y88" s="186" t="s">
        <v>32</v>
      </c>
    </row>
    <row r="89" spans="2:25" s="20" customFormat="1" ht="89.25" customHeight="1">
      <c r="B89" s="472" t="s">
        <v>151</v>
      </c>
      <c r="C89" s="216" t="s">
        <v>152</v>
      </c>
      <c r="D89" s="184" t="s">
        <v>100</v>
      </c>
      <c r="E89" s="332" t="s">
        <v>910</v>
      </c>
      <c r="F89" s="341" t="s">
        <v>1068</v>
      </c>
      <c r="G89" s="317" t="s">
        <v>214</v>
      </c>
      <c r="H89" s="117" t="s">
        <v>83</v>
      </c>
      <c r="I89" s="331">
        <v>1</v>
      </c>
      <c r="J89" s="68" t="s">
        <v>32</v>
      </c>
      <c r="K89" s="68" t="s">
        <v>33</v>
      </c>
      <c r="L89" s="331">
        <v>1</v>
      </c>
      <c r="M89" s="331">
        <v>1</v>
      </c>
      <c r="N89" s="331">
        <v>1</v>
      </c>
      <c r="O89" s="331">
        <v>1</v>
      </c>
      <c r="P89" s="331">
        <v>1</v>
      </c>
      <c r="Q89" s="362" t="s">
        <v>34</v>
      </c>
      <c r="R89" s="324" t="s">
        <v>207</v>
      </c>
      <c r="S89" s="542" t="s">
        <v>180</v>
      </c>
      <c r="T89" s="328" t="s">
        <v>181</v>
      </c>
      <c r="U89" s="344" t="s">
        <v>32</v>
      </c>
      <c r="V89" s="324" t="s">
        <v>174</v>
      </c>
      <c r="W89" s="319" t="s">
        <v>1002</v>
      </c>
      <c r="X89" s="68" t="s">
        <v>32</v>
      </c>
      <c r="Y89" s="68" t="s">
        <v>32</v>
      </c>
    </row>
    <row r="90" spans="2:25" s="20" customFormat="1" ht="89.25" customHeight="1">
      <c r="B90" s="472" t="s">
        <v>151</v>
      </c>
      <c r="C90" s="573" t="s">
        <v>99</v>
      </c>
      <c r="D90" s="471"/>
      <c r="E90" s="332" t="s">
        <v>903</v>
      </c>
      <c r="F90" s="352" t="s">
        <v>1105</v>
      </c>
      <c r="G90" s="317" t="s">
        <v>211</v>
      </c>
      <c r="H90" s="117" t="s">
        <v>83</v>
      </c>
      <c r="I90" s="38">
        <v>1</v>
      </c>
      <c r="J90" s="128" t="s">
        <v>32</v>
      </c>
      <c r="K90" s="68" t="s">
        <v>33</v>
      </c>
      <c r="L90" s="38">
        <v>1</v>
      </c>
      <c r="M90" s="38">
        <v>1</v>
      </c>
      <c r="N90" s="38">
        <v>1</v>
      </c>
      <c r="O90" s="38">
        <v>1</v>
      </c>
      <c r="P90" s="38">
        <v>1</v>
      </c>
      <c r="Q90" s="363" t="s">
        <v>35</v>
      </c>
      <c r="R90" s="327" t="s">
        <v>906</v>
      </c>
      <c r="S90" s="542" t="s">
        <v>180</v>
      </c>
      <c r="T90" s="328" t="s">
        <v>181</v>
      </c>
      <c r="U90" s="344" t="s">
        <v>32</v>
      </c>
      <c r="V90" s="324" t="s">
        <v>209</v>
      </c>
      <c r="W90" s="329" t="s">
        <v>1003</v>
      </c>
      <c r="X90" s="68" t="s">
        <v>32</v>
      </c>
      <c r="Y90" s="68" t="s">
        <v>32</v>
      </c>
    </row>
    <row r="91" spans="1:25" s="308" customFormat="1" ht="84" customHeight="1">
      <c r="A91" s="431"/>
      <c r="B91" s="472" t="s">
        <v>151</v>
      </c>
      <c r="C91" s="575"/>
      <c r="D91" s="174" t="s">
        <v>100</v>
      </c>
      <c r="E91" s="332" t="s">
        <v>903</v>
      </c>
      <c r="F91" s="352" t="s">
        <v>1105</v>
      </c>
      <c r="G91" s="7" t="s">
        <v>208</v>
      </c>
      <c r="H91" s="117" t="s">
        <v>83</v>
      </c>
      <c r="I91" s="38">
        <v>1</v>
      </c>
      <c r="J91" s="18" t="s">
        <v>32</v>
      </c>
      <c r="K91" s="18" t="s">
        <v>33</v>
      </c>
      <c r="L91" s="312">
        <v>1</v>
      </c>
      <c r="M91" s="312">
        <v>1</v>
      </c>
      <c r="N91" s="312">
        <v>1</v>
      </c>
      <c r="O91" s="312">
        <v>1</v>
      </c>
      <c r="P91" s="38">
        <v>1</v>
      </c>
      <c r="Q91" s="363" t="s">
        <v>35</v>
      </c>
      <c r="R91" s="44" t="s">
        <v>906</v>
      </c>
      <c r="S91" s="545" t="s">
        <v>180</v>
      </c>
      <c r="T91" s="117" t="s">
        <v>181</v>
      </c>
      <c r="U91" s="50" t="s">
        <v>32</v>
      </c>
      <c r="V91" s="39" t="s">
        <v>209</v>
      </c>
      <c r="W91" s="44" t="s">
        <v>968</v>
      </c>
      <c r="X91" s="186" t="s">
        <v>32</v>
      </c>
      <c r="Y91" s="186" t="s">
        <v>32</v>
      </c>
    </row>
    <row r="92" spans="1:25" ht="103.5" customHeight="1">
      <c r="A92" s="315"/>
      <c r="B92" s="411" t="s">
        <v>151</v>
      </c>
      <c r="C92" s="692" t="s">
        <v>165</v>
      </c>
      <c r="D92" s="707" t="s">
        <v>839</v>
      </c>
      <c r="E92" s="692" t="s">
        <v>918</v>
      </c>
      <c r="F92" s="708" t="s">
        <v>1104</v>
      </c>
      <c r="G92" s="317" t="s">
        <v>1004</v>
      </c>
      <c r="H92" s="117" t="s">
        <v>83</v>
      </c>
      <c r="I92" s="337" t="s">
        <v>32</v>
      </c>
      <c r="J92" s="18" t="s">
        <v>32</v>
      </c>
      <c r="K92" s="18" t="s">
        <v>41</v>
      </c>
      <c r="L92" s="109">
        <v>44742</v>
      </c>
      <c r="M92" s="338" t="s">
        <v>32</v>
      </c>
      <c r="N92" s="338" t="s">
        <v>32</v>
      </c>
      <c r="O92" s="379">
        <v>44742</v>
      </c>
      <c r="P92" s="338" t="s">
        <v>949</v>
      </c>
      <c r="Q92" s="369" t="s">
        <v>167</v>
      </c>
      <c r="R92" s="338" t="s">
        <v>192</v>
      </c>
      <c r="S92" s="544" t="s">
        <v>180</v>
      </c>
      <c r="T92" s="328" t="s">
        <v>181</v>
      </c>
      <c r="U92" s="569" t="s">
        <v>32</v>
      </c>
      <c r="V92" s="324" t="s">
        <v>174</v>
      </c>
      <c r="W92" s="319" t="s">
        <v>61</v>
      </c>
      <c r="X92" s="539" t="s">
        <v>1160</v>
      </c>
      <c r="Y92" s="539" t="s">
        <v>1152</v>
      </c>
    </row>
    <row r="93" spans="1:25" ht="70.5" customHeight="1">
      <c r="A93" s="315"/>
      <c r="B93" s="411" t="s">
        <v>151</v>
      </c>
      <c r="C93" s="692"/>
      <c r="D93" s="707"/>
      <c r="E93" s="692"/>
      <c r="F93" s="709"/>
      <c r="G93" s="317" t="s">
        <v>1006</v>
      </c>
      <c r="H93" s="117" t="s">
        <v>83</v>
      </c>
      <c r="I93" s="71">
        <v>44341</v>
      </c>
      <c r="J93" s="18" t="s">
        <v>32</v>
      </c>
      <c r="K93" s="18" t="s">
        <v>41</v>
      </c>
      <c r="L93" s="379">
        <v>44712</v>
      </c>
      <c r="M93" s="71">
        <v>44346</v>
      </c>
      <c r="N93" s="71">
        <v>44341</v>
      </c>
      <c r="O93" s="379">
        <v>44712</v>
      </c>
      <c r="P93" s="71">
        <v>44712</v>
      </c>
      <c r="Q93" s="369" t="s">
        <v>34</v>
      </c>
      <c r="R93" s="338" t="s">
        <v>192</v>
      </c>
      <c r="S93" s="544" t="s">
        <v>180</v>
      </c>
      <c r="T93" s="328" t="s">
        <v>181</v>
      </c>
      <c r="U93" s="569" t="s">
        <v>32</v>
      </c>
      <c r="V93" s="324" t="s">
        <v>174</v>
      </c>
      <c r="W93" s="319" t="s">
        <v>61</v>
      </c>
      <c r="X93" s="186" t="s">
        <v>32</v>
      </c>
      <c r="Y93" s="186" t="s">
        <v>32</v>
      </c>
    </row>
    <row r="94" spans="1:25" ht="97.5" customHeight="1">
      <c r="A94" s="315"/>
      <c r="B94" s="411" t="s">
        <v>151</v>
      </c>
      <c r="C94" s="692"/>
      <c r="D94" s="707"/>
      <c r="E94" s="692"/>
      <c r="F94" s="709"/>
      <c r="G94" s="317" t="s">
        <v>1005</v>
      </c>
      <c r="H94" s="117" t="s">
        <v>83</v>
      </c>
      <c r="I94" s="42" t="s">
        <v>32</v>
      </c>
      <c r="J94" s="18" t="s">
        <v>32</v>
      </c>
      <c r="K94" s="18" t="s">
        <v>41</v>
      </c>
      <c r="L94" s="379">
        <v>44742</v>
      </c>
      <c r="M94" s="56" t="s">
        <v>32</v>
      </c>
      <c r="N94" s="56" t="s">
        <v>32</v>
      </c>
      <c r="O94" s="379">
        <v>44742</v>
      </c>
      <c r="P94" s="379">
        <v>44733</v>
      </c>
      <c r="Q94" s="369" t="s">
        <v>34</v>
      </c>
      <c r="R94" s="338" t="s">
        <v>192</v>
      </c>
      <c r="S94" s="544" t="s">
        <v>180</v>
      </c>
      <c r="T94" s="328" t="s">
        <v>181</v>
      </c>
      <c r="U94" s="569" t="s">
        <v>32</v>
      </c>
      <c r="V94" s="324" t="s">
        <v>174</v>
      </c>
      <c r="W94" s="319" t="s">
        <v>42</v>
      </c>
      <c r="X94" s="186" t="s">
        <v>32</v>
      </c>
      <c r="Y94" s="186" t="s">
        <v>32</v>
      </c>
    </row>
    <row r="95" spans="1:25" ht="91.5" customHeight="1">
      <c r="A95" s="315"/>
      <c r="B95" s="411" t="s">
        <v>151</v>
      </c>
      <c r="C95" s="692"/>
      <c r="D95" s="191" t="s">
        <v>171</v>
      </c>
      <c r="E95" s="692"/>
      <c r="F95" s="710"/>
      <c r="G95" s="317" t="s">
        <v>1007</v>
      </c>
      <c r="H95" s="117" t="s">
        <v>83</v>
      </c>
      <c r="I95" s="42" t="s">
        <v>32</v>
      </c>
      <c r="J95" s="18"/>
      <c r="K95" s="18" t="s">
        <v>41</v>
      </c>
      <c r="L95" s="109">
        <v>44742</v>
      </c>
      <c r="M95" s="56" t="s">
        <v>32</v>
      </c>
      <c r="N95" s="56" t="s">
        <v>32</v>
      </c>
      <c r="O95" s="109">
        <v>44742</v>
      </c>
      <c r="P95" s="338" t="s">
        <v>949</v>
      </c>
      <c r="Q95" s="369" t="s">
        <v>167</v>
      </c>
      <c r="R95" s="338" t="s">
        <v>192</v>
      </c>
      <c r="S95" s="544" t="s">
        <v>180</v>
      </c>
      <c r="T95" s="328" t="s">
        <v>181</v>
      </c>
      <c r="U95" s="569" t="s">
        <v>32</v>
      </c>
      <c r="V95" s="324" t="s">
        <v>174</v>
      </c>
      <c r="W95" s="319" t="s">
        <v>42</v>
      </c>
      <c r="X95" s="539" t="s">
        <v>1160</v>
      </c>
      <c r="Y95" s="539" t="s">
        <v>1152</v>
      </c>
    </row>
    <row r="96" spans="1:25" s="454" customFormat="1" ht="79.5" customHeight="1">
      <c r="A96" s="20"/>
      <c r="B96" s="472" t="s">
        <v>151</v>
      </c>
      <c r="C96" s="708" t="str">
        <f>'[1]DEDTP'!$C$32</f>
        <v>To facilitate participation of youth and previously disadvantaged individuals in the economy. </v>
      </c>
      <c r="D96" s="652" t="s">
        <v>1107</v>
      </c>
      <c r="E96" s="708" t="s">
        <v>1106</v>
      </c>
      <c r="F96" s="573" t="s">
        <v>1064</v>
      </c>
      <c r="G96" s="354" t="s">
        <v>1008</v>
      </c>
      <c r="H96" s="117" t="s">
        <v>83</v>
      </c>
      <c r="I96" s="42" t="s">
        <v>32</v>
      </c>
      <c r="J96" s="68" t="s">
        <v>32</v>
      </c>
      <c r="K96" s="68" t="s">
        <v>45</v>
      </c>
      <c r="L96" s="322">
        <v>2</v>
      </c>
      <c r="M96" s="322" t="s">
        <v>32</v>
      </c>
      <c r="N96" s="322" t="s">
        <v>32</v>
      </c>
      <c r="O96" s="322">
        <v>2</v>
      </c>
      <c r="P96" s="322">
        <v>3</v>
      </c>
      <c r="Q96" s="371" t="s">
        <v>34</v>
      </c>
      <c r="R96" s="44" t="s">
        <v>1012</v>
      </c>
      <c r="S96" s="546" t="s">
        <v>180</v>
      </c>
      <c r="T96" s="318">
        <v>2000000</v>
      </c>
      <c r="U96" s="123" t="s">
        <v>32</v>
      </c>
      <c r="V96" s="44" t="s">
        <v>182</v>
      </c>
      <c r="W96" s="324" t="s">
        <v>1013</v>
      </c>
      <c r="X96" s="186" t="s">
        <v>32</v>
      </c>
      <c r="Y96" s="186" t="s">
        <v>32</v>
      </c>
    </row>
    <row r="97" spans="1:25" s="454" customFormat="1" ht="66.75" customHeight="1">
      <c r="A97" s="20"/>
      <c r="B97" s="472" t="s">
        <v>151</v>
      </c>
      <c r="C97" s="709"/>
      <c r="D97" s="652"/>
      <c r="E97" s="709"/>
      <c r="F97" s="574"/>
      <c r="G97" s="354" t="s">
        <v>1009</v>
      </c>
      <c r="H97" s="117" t="s">
        <v>83</v>
      </c>
      <c r="I97" s="42" t="s">
        <v>32</v>
      </c>
      <c r="J97" s="68"/>
      <c r="K97" s="68" t="s">
        <v>45</v>
      </c>
      <c r="L97" s="322">
        <v>4</v>
      </c>
      <c r="M97" s="42" t="s">
        <v>32</v>
      </c>
      <c r="N97" s="42" t="s">
        <v>32</v>
      </c>
      <c r="O97" s="322">
        <v>4</v>
      </c>
      <c r="P97" s="42">
        <v>4</v>
      </c>
      <c r="Q97" s="371" t="s">
        <v>34</v>
      </c>
      <c r="R97" s="44" t="s">
        <v>1012</v>
      </c>
      <c r="S97" s="546" t="s">
        <v>180</v>
      </c>
      <c r="T97" s="318" t="s">
        <v>32</v>
      </c>
      <c r="U97" s="570" t="s">
        <v>32</v>
      </c>
      <c r="V97" s="324" t="s">
        <v>182</v>
      </c>
      <c r="W97" s="324" t="s">
        <v>183</v>
      </c>
      <c r="X97" s="186" t="s">
        <v>32</v>
      </c>
      <c r="Y97" s="186" t="s">
        <v>32</v>
      </c>
    </row>
    <row r="98" spans="1:25" s="454" customFormat="1" ht="66.75" customHeight="1">
      <c r="A98" s="20"/>
      <c r="B98" s="472" t="s">
        <v>151</v>
      </c>
      <c r="C98" s="709"/>
      <c r="D98" s="652"/>
      <c r="E98" s="709"/>
      <c r="F98" s="574"/>
      <c r="G98" s="461" t="s">
        <v>1010</v>
      </c>
      <c r="H98" s="117" t="s">
        <v>83</v>
      </c>
      <c r="I98" s="42" t="s">
        <v>32</v>
      </c>
      <c r="J98" s="68" t="s">
        <v>32</v>
      </c>
      <c r="K98" s="68" t="s">
        <v>41</v>
      </c>
      <c r="L98" s="71">
        <v>44742</v>
      </c>
      <c r="M98" s="42" t="s">
        <v>32</v>
      </c>
      <c r="N98" s="42" t="s">
        <v>32</v>
      </c>
      <c r="O98" s="71">
        <v>44742</v>
      </c>
      <c r="P98" s="338" t="s">
        <v>949</v>
      </c>
      <c r="Q98" s="371" t="s">
        <v>167</v>
      </c>
      <c r="R98" s="44" t="s">
        <v>1012</v>
      </c>
      <c r="S98" s="546" t="s">
        <v>180</v>
      </c>
      <c r="T98" s="318" t="s">
        <v>181</v>
      </c>
      <c r="U98" s="570" t="s">
        <v>32</v>
      </c>
      <c r="V98" s="324" t="s">
        <v>182</v>
      </c>
      <c r="W98" s="324" t="s">
        <v>42</v>
      </c>
      <c r="X98" s="539" t="s">
        <v>1161</v>
      </c>
      <c r="Y98" s="539" t="s">
        <v>1152</v>
      </c>
    </row>
    <row r="99" spans="1:25" s="454" customFormat="1" ht="68.25" customHeight="1">
      <c r="A99" s="20"/>
      <c r="B99" s="472" t="s">
        <v>151</v>
      </c>
      <c r="C99" s="709"/>
      <c r="D99" s="652"/>
      <c r="E99" s="709"/>
      <c r="F99" s="575"/>
      <c r="G99" s="354" t="s">
        <v>1011</v>
      </c>
      <c r="H99" s="117" t="s">
        <v>83</v>
      </c>
      <c r="I99" s="42" t="s">
        <v>32</v>
      </c>
      <c r="J99" s="68" t="s">
        <v>32</v>
      </c>
      <c r="K99" s="68" t="s">
        <v>41</v>
      </c>
      <c r="L99" s="71">
        <v>44712</v>
      </c>
      <c r="M99" s="42" t="s">
        <v>32</v>
      </c>
      <c r="N99" s="42" t="s">
        <v>32</v>
      </c>
      <c r="O99" s="71">
        <v>44712</v>
      </c>
      <c r="P99" s="71">
        <v>44733</v>
      </c>
      <c r="Q99" s="371" t="s">
        <v>34</v>
      </c>
      <c r="R99" s="324" t="s">
        <v>1012</v>
      </c>
      <c r="S99" s="542" t="s">
        <v>180</v>
      </c>
      <c r="T99" s="318" t="s">
        <v>32</v>
      </c>
      <c r="U99" s="570" t="s">
        <v>32</v>
      </c>
      <c r="V99" s="324" t="s">
        <v>182</v>
      </c>
      <c r="W99" s="324" t="s">
        <v>42</v>
      </c>
      <c r="X99" s="186" t="s">
        <v>32</v>
      </c>
      <c r="Y99" s="186" t="s">
        <v>32</v>
      </c>
    </row>
    <row r="100" spans="1:25" s="73" customFormat="1" ht="96.75" customHeight="1">
      <c r="A100" s="77"/>
      <c r="B100" s="412" t="s">
        <v>169</v>
      </c>
      <c r="C100" s="473" t="s">
        <v>547</v>
      </c>
      <c r="D100" s="189" t="s">
        <v>171</v>
      </c>
      <c r="E100" s="332" t="s">
        <v>549</v>
      </c>
      <c r="F100" s="534" t="s">
        <v>1073</v>
      </c>
      <c r="G100" s="3" t="s">
        <v>541</v>
      </c>
      <c r="H100" s="117" t="s">
        <v>83</v>
      </c>
      <c r="I100" s="131">
        <v>8796</v>
      </c>
      <c r="J100" s="130" t="s">
        <v>32</v>
      </c>
      <c r="K100" s="130" t="s">
        <v>45</v>
      </c>
      <c r="L100" s="131">
        <v>8400</v>
      </c>
      <c r="M100" s="493">
        <v>8400</v>
      </c>
      <c r="N100" s="493">
        <v>8796</v>
      </c>
      <c r="O100" s="131">
        <v>8400</v>
      </c>
      <c r="P100" s="209">
        <v>8896</v>
      </c>
      <c r="Q100" s="557" t="s">
        <v>34</v>
      </c>
      <c r="R100" s="130" t="s">
        <v>587</v>
      </c>
      <c r="S100" s="549" t="s">
        <v>280</v>
      </c>
      <c r="T100" s="110">
        <v>4031468</v>
      </c>
      <c r="U100" s="571" t="s">
        <v>32</v>
      </c>
      <c r="V100" s="47"/>
      <c r="W100" s="47" t="s">
        <v>1170</v>
      </c>
      <c r="X100" s="186" t="s">
        <v>32</v>
      </c>
      <c r="Y100" s="186" t="s">
        <v>32</v>
      </c>
    </row>
    <row r="101" spans="2:25" s="112" customFormat="1" ht="81" customHeight="1">
      <c r="B101" s="412" t="s">
        <v>169</v>
      </c>
      <c r="C101" s="499" t="s">
        <v>187</v>
      </c>
      <c r="D101" s="721" t="s">
        <v>188</v>
      </c>
      <c r="E101" s="481" t="s">
        <v>736</v>
      </c>
      <c r="F101" s="714" t="s">
        <v>1074</v>
      </c>
      <c r="G101" s="450" t="s">
        <v>737</v>
      </c>
      <c r="H101" s="227">
        <v>7</v>
      </c>
      <c r="I101" s="230">
        <v>5</v>
      </c>
      <c r="J101" s="227">
        <v>2</v>
      </c>
      <c r="K101" s="227" t="s">
        <v>45</v>
      </c>
      <c r="L101" s="230">
        <v>5</v>
      </c>
      <c r="M101" s="230">
        <v>5</v>
      </c>
      <c r="N101" s="230">
        <v>5</v>
      </c>
      <c r="O101" s="230">
        <v>5</v>
      </c>
      <c r="P101" s="27">
        <v>6</v>
      </c>
      <c r="Q101" s="370" t="s">
        <v>34</v>
      </c>
      <c r="R101" s="97" t="s">
        <v>728</v>
      </c>
      <c r="S101" s="552" t="s">
        <v>675</v>
      </c>
      <c r="T101" s="291" t="s">
        <v>985</v>
      </c>
      <c r="U101" s="287" t="s">
        <v>739</v>
      </c>
      <c r="V101" s="117" t="s">
        <v>174</v>
      </c>
      <c r="W101" s="97" t="s">
        <v>740</v>
      </c>
      <c r="X101" s="186" t="s">
        <v>32</v>
      </c>
      <c r="Y101" s="186" t="s">
        <v>32</v>
      </c>
    </row>
    <row r="102" spans="2:25" s="112" customFormat="1" ht="63" customHeight="1">
      <c r="B102" s="412" t="s">
        <v>169</v>
      </c>
      <c r="C102" s="482" t="s">
        <v>187</v>
      </c>
      <c r="D102" s="721"/>
      <c r="E102" s="45" t="s">
        <v>748</v>
      </c>
      <c r="F102" s="715"/>
      <c r="G102" s="6" t="s">
        <v>749</v>
      </c>
      <c r="H102" s="117" t="s">
        <v>83</v>
      </c>
      <c r="I102" s="131">
        <v>6</v>
      </c>
      <c r="J102" s="130" t="s">
        <v>32</v>
      </c>
      <c r="K102" s="227" t="s">
        <v>45</v>
      </c>
      <c r="L102" s="131">
        <v>8</v>
      </c>
      <c r="M102" s="5">
        <v>6</v>
      </c>
      <c r="N102" s="5">
        <v>6</v>
      </c>
      <c r="O102" s="131">
        <v>8</v>
      </c>
      <c r="P102" s="27">
        <v>8</v>
      </c>
      <c r="Q102" s="370" t="s">
        <v>34</v>
      </c>
      <c r="R102" s="6" t="s">
        <v>728</v>
      </c>
      <c r="S102" s="553" t="s">
        <v>675</v>
      </c>
      <c r="T102" s="276" t="s">
        <v>986</v>
      </c>
      <c r="U102" s="68" t="s">
        <v>735</v>
      </c>
      <c r="V102" s="68" t="s">
        <v>174</v>
      </c>
      <c r="W102" s="47" t="s">
        <v>960</v>
      </c>
      <c r="X102" s="186" t="s">
        <v>32</v>
      </c>
      <c r="Y102" s="186" t="s">
        <v>32</v>
      </c>
    </row>
    <row r="103" spans="2:25" s="112" customFormat="1" ht="72" customHeight="1">
      <c r="B103" s="470" t="s">
        <v>169</v>
      </c>
      <c r="C103" s="692" t="s">
        <v>193</v>
      </c>
      <c r="D103" s="721" t="s">
        <v>194</v>
      </c>
      <c r="E103" s="723" t="s">
        <v>195</v>
      </c>
      <c r="F103" s="726" t="s">
        <v>1075</v>
      </c>
      <c r="G103" s="7" t="s">
        <v>1000</v>
      </c>
      <c r="H103" s="117" t="s">
        <v>83</v>
      </c>
      <c r="I103" s="42" t="s">
        <v>32</v>
      </c>
      <c r="J103" s="268" t="s">
        <v>32</v>
      </c>
      <c r="K103" s="268" t="s">
        <v>41</v>
      </c>
      <c r="L103" s="109">
        <v>44742</v>
      </c>
      <c r="M103" s="269" t="s">
        <v>32</v>
      </c>
      <c r="N103" s="269" t="s">
        <v>32</v>
      </c>
      <c r="O103" s="109">
        <v>44742</v>
      </c>
      <c r="P103" s="338" t="s">
        <v>949</v>
      </c>
      <c r="Q103" s="556" t="s">
        <v>167</v>
      </c>
      <c r="R103" s="39" t="s">
        <v>179</v>
      </c>
      <c r="S103" s="547" t="s">
        <v>180</v>
      </c>
      <c r="T103" s="297" t="s">
        <v>999</v>
      </c>
      <c r="U103" s="68" t="s">
        <v>38</v>
      </c>
      <c r="V103" s="93" t="s">
        <v>182</v>
      </c>
      <c r="W103" s="93" t="s">
        <v>289</v>
      </c>
      <c r="X103" s="44" t="s">
        <v>1154</v>
      </c>
      <c r="Y103" s="44" t="s">
        <v>1153</v>
      </c>
    </row>
    <row r="104" spans="2:25" s="112" customFormat="1" ht="52.5" customHeight="1">
      <c r="B104" s="470" t="s">
        <v>169</v>
      </c>
      <c r="C104" s="692"/>
      <c r="D104" s="721"/>
      <c r="E104" s="724"/>
      <c r="F104" s="727"/>
      <c r="G104" s="7" t="s">
        <v>998</v>
      </c>
      <c r="H104" s="117" t="s">
        <v>83</v>
      </c>
      <c r="I104" s="42" t="s">
        <v>32</v>
      </c>
      <c r="J104" s="268"/>
      <c r="K104" s="268" t="s">
        <v>41</v>
      </c>
      <c r="L104" s="109">
        <v>44742</v>
      </c>
      <c r="M104" s="269" t="s">
        <v>32</v>
      </c>
      <c r="N104" s="269" t="s">
        <v>32</v>
      </c>
      <c r="O104" s="109">
        <v>44742</v>
      </c>
      <c r="P104" s="338" t="s">
        <v>949</v>
      </c>
      <c r="Q104" s="556" t="s">
        <v>167</v>
      </c>
      <c r="R104" s="39" t="s">
        <v>179</v>
      </c>
      <c r="S104" s="547" t="s">
        <v>180</v>
      </c>
      <c r="T104" s="297" t="s">
        <v>999</v>
      </c>
      <c r="U104" s="68" t="s">
        <v>38</v>
      </c>
      <c r="V104" s="93" t="s">
        <v>182</v>
      </c>
      <c r="W104" s="93" t="s">
        <v>183</v>
      </c>
      <c r="X104" s="44" t="s">
        <v>1154</v>
      </c>
      <c r="Y104" s="44" t="s">
        <v>1153</v>
      </c>
    </row>
    <row r="105" spans="2:25" s="112" customFormat="1" ht="55.5" customHeight="1">
      <c r="B105" s="470" t="s">
        <v>169</v>
      </c>
      <c r="C105" s="692"/>
      <c r="D105" s="721"/>
      <c r="E105" s="725"/>
      <c r="F105" s="728"/>
      <c r="G105" s="7" t="s">
        <v>996</v>
      </c>
      <c r="H105" s="117" t="s">
        <v>83</v>
      </c>
      <c r="I105" s="42" t="s">
        <v>32</v>
      </c>
      <c r="J105" s="268"/>
      <c r="K105" s="268" t="s">
        <v>41</v>
      </c>
      <c r="L105" s="109">
        <v>44742</v>
      </c>
      <c r="M105" s="269" t="s">
        <v>32</v>
      </c>
      <c r="N105" s="269" t="s">
        <v>32</v>
      </c>
      <c r="O105" s="109">
        <v>44742</v>
      </c>
      <c r="P105" s="336" t="s">
        <v>949</v>
      </c>
      <c r="Q105" s="556" t="s">
        <v>167</v>
      </c>
      <c r="R105" s="39" t="s">
        <v>179</v>
      </c>
      <c r="S105" s="547" t="s">
        <v>180</v>
      </c>
      <c r="T105" s="297" t="s">
        <v>997</v>
      </c>
      <c r="U105" s="68" t="s">
        <v>38</v>
      </c>
      <c r="V105" s="93" t="s">
        <v>182</v>
      </c>
      <c r="W105" s="93" t="s">
        <v>289</v>
      </c>
      <c r="X105" s="44" t="s">
        <v>1154</v>
      </c>
      <c r="Y105" s="44" t="s">
        <v>1153</v>
      </c>
    </row>
    <row r="106" spans="2:25" s="20" customFormat="1" ht="97.5" customHeight="1">
      <c r="B106" s="470" t="s">
        <v>169</v>
      </c>
      <c r="C106" s="692"/>
      <c r="D106" s="652" t="s">
        <v>194</v>
      </c>
      <c r="E106" s="608" t="s">
        <v>195</v>
      </c>
      <c r="F106" s="573" t="s">
        <v>1075</v>
      </c>
      <c r="G106" s="7" t="s">
        <v>196</v>
      </c>
      <c r="H106" s="117" t="s">
        <v>83</v>
      </c>
      <c r="I106" s="42">
        <v>38</v>
      </c>
      <c r="J106" s="68" t="s">
        <v>32</v>
      </c>
      <c r="K106" s="68" t="s">
        <v>45</v>
      </c>
      <c r="L106" s="42">
        <v>30</v>
      </c>
      <c r="M106" s="95">
        <v>20</v>
      </c>
      <c r="N106" s="95">
        <v>38</v>
      </c>
      <c r="O106" s="42">
        <v>30</v>
      </c>
      <c r="P106" s="42">
        <v>34</v>
      </c>
      <c r="Q106" s="371" t="s">
        <v>34</v>
      </c>
      <c r="R106" s="44" t="s">
        <v>179</v>
      </c>
      <c r="S106" s="546" t="s">
        <v>180</v>
      </c>
      <c r="T106" s="64" t="s">
        <v>994</v>
      </c>
      <c r="U106" s="123" t="s">
        <v>38</v>
      </c>
      <c r="V106" s="44" t="s">
        <v>182</v>
      </c>
      <c r="W106" s="39" t="s">
        <v>197</v>
      </c>
      <c r="X106" s="186" t="s">
        <v>32</v>
      </c>
      <c r="Y106" s="186" t="s">
        <v>32</v>
      </c>
    </row>
    <row r="107" spans="2:25" s="20" customFormat="1" ht="53.25" customHeight="1">
      <c r="B107" s="470" t="s">
        <v>169</v>
      </c>
      <c r="C107" s="692"/>
      <c r="D107" s="652"/>
      <c r="E107" s="609"/>
      <c r="F107" s="574"/>
      <c r="G107" s="7" t="s">
        <v>198</v>
      </c>
      <c r="H107" s="117" t="s">
        <v>83</v>
      </c>
      <c r="I107" s="34">
        <v>44168</v>
      </c>
      <c r="J107" s="68" t="s">
        <v>32</v>
      </c>
      <c r="K107" s="68" t="s">
        <v>41</v>
      </c>
      <c r="L107" s="71">
        <v>44469</v>
      </c>
      <c r="M107" s="109">
        <v>44196</v>
      </c>
      <c r="N107" s="109">
        <v>44168</v>
      </c>
      <c r="O107" s="71">
        <v>44469</v>
      </c>
      <c r="P107" s="71">
        <v>44469</v>
      </c>
      <c r="Q107" s="371" t="s">
        <v>34</v>
      </c>
      <c r="R107" s="44" t="s">
        <v>179</v>
      </c>
      <c r="S107" s="546" t="s">
        <v>180</v>
      </c>
      <c r="T107" s="64" t="s">
        <v>1155</v>
      </c>
      <c r="U107" s="123" t="s">
        <v>38</v>
      </c>
      <c r="V107" s="44" t="s">
        <v>182</v>
      </c>
      <c r="W107" s="39" t="s">
        <v>995</v>
      </c>
      <c r="X107" s="186" t="s">
        <v>32</v>
      </c>
      <c r="Y107" s="186" t="s">
        <v>32</v>
      </c>
    </row>
    <row r="108" spans="2:25" s="20" customFormat="1" ht="43.5" customHeight="1">
      <c r="B108" s="470" t="s">
        <v>169</v>
      </c>
      <c r="C108" s="692"/>
      <c r="D108" s="652"/>
      <c r="E108" s="610"/>
      <c r="F108" s="575"/>
      <c r="G108" s="354" t="s">
        <v>896</v>
      </c>
      <c r="H108" s="117" t="s">
        <v>83</v>
      </c>
      <c r="I108" s="109">
        <v>44042</v>
      </c>
      <c r="J108" s="68" t="s">
        <v>32</v>
      </c>
      <c r="K108" s="68" t="s">
        <v>41</v>
      </c>
      <c r="L108" s="109">
        <v>44407</v>
      </c>
      <c r="M108" s="109">
        <v>44042</v>
      </c>
      <c r="N108" s="109">
        <v>44042</v>
      </c>
      <c r="O108" s="109">
        <v>44407</v>
      </c>
      <c r="P108" s="109">
        <v>44412</v>
      </c>
      <c r="Q108" s="371" t="s">
        <v>34</v>
      </c>
      <c r="R108" s="44" t="s">
        <v>179</v>
      </c>
      <c r="S108" s="546" t="s">
        <v>180</v>
      </c>
      <c r="T108" s="318" t="s">
        <v>1001</v>
      </c>
      <c r="U108" s="123" t="s">
        <v>38</v>
      </c>
      <c r="V108" s="44" t="s">
        <v>182</v>
      </c>
      <c r="W108" s="319" t="s">
        <v>969</v>
      </c>
      <c r="X108" s="186" t="s">
        <v>32</v>
      </c>
      <c r="Y108" s="186" t="s">
        <v>32</v>
      </c>
    </row>
    <row r="109" spans="2:25" s="20" customFormat="1" ht="88.5" customHeight="1">
      <c r="B109" s="453" t="s">
        <v>169</v>
      </c>
      <c r="C109" s="216" t="s">
        <v>187</v>
      </c>
      <c r="D109" s="217" t="s">
        <v>176</v>
      </c>
      <c r="E109" s="475" t="s">
        <v>177</v>
      </c>
      <c r="F109" s="47" t="s">
        <v>1064</v>
      </c>
      <c r="G109" s="462" t="s">
        <v>1119</v>
      </c>
      <c r="H109" s="117" t="s">
        <v>83</v>
      </c>
      <c r="I109" s="95">
        <v>845</v>
      </c>
      <c r="J109" s="117" t="s">
        <v>32</v>
      </c>
      <c r="K109" s="68" t="s">
        <v>45</v>
      </c>
      <c r="L109" s="263">
        <v>900</v>
      </c>
      <c r="M109" s="194">
        <v>845</v>
      </c>
      <c r="N109" s="194">
        <v>845</v>
      </c>
      <c r="O109" s="263">
        <v>900</v>
      </c>
      <c r="P109" s="194">
        <v>1097</v>
      </c>
      <c r="Q109" s="370" t="s">
        <v>34</v>
      </c>
      <c r="R109" s="434" t="s">
        <v>1047</v>
      </c>
      <c r="S109" s="553" t="s">
        <v>675</v>
      </c>
      <c r="T109" s="436">
        <v>4400000</v>
      </c>
      <c r="U109" s="572" t="s">
        <v>32</v>
      </c>
      <c r="V109" s="435" t="s">
        <v>168</v>
      </c>
      <c r="W109" s="93" t="s">
        <v>1172</v>
      </c>
      <c r="X109" s="68" t="s">
        <v>32</v>
      </c>
      <c r="Y109" s="68" t="s">
        <v>32</v>
      </c>
    </row>
    <row r="110" spans="2:25" s="20" customFormat="1" ht="78.75" customHeight="1">
      <c r="B110" s="456" t="s">
        <v>169</v>
      </c>
      <c r="C110" s="216" t="s">
        <v>321</v>
      </c>
      <c r="D110" s="458" t="s">
        <v>320</v>
      </c>
      <c r="E110" s="54" t="s">
        <v>246</v>
      </c>
      <c r="F110" s="7" t="s">
        <v>1108</v>
      </c>
      <c r="G110" s="44" t="s">
        <v>1037</v>
      </c>
      <c r="H110" s="117" t="s">
        <v>83</v>
      </c>
      <c r="I110" s="36" t="s">
        <v>32</v>
      </c>
      <c r="J110" s="68" t="s">
        <v>32</v>
      </c>
      <c r="K110" s="68" t="s">
        <v>45</v>
      </c>
      <c r="L110" s="36">
        <v>10</v>
      </c>
      <c r="M110" s="36" t="s">
        <v>32</v>
      </c>
      <c r="N110" s="36" t="s">
        <v>32</v>
      </c>
      <c r="O110" s="36">
        <v>10</v>
      </c>
      <c r="P110" s="36">
        <v>29</v>
      </c>
      <c r="Q110" s="360" t="s">
        <v>34</v>
      </c>
      <c r="R110" s="44" t="s">
        <v>249</v>
      </c>
      <c r="S110" s="554" t="s">
        <v>971</v>
      </c>
      <c r="T110" s="110">
        <v>700000</v>
      </c>
      <c r="U110" s="68" t="s">
        <v>32</v>
      </c>
      <c r="V110" s="176"/>
      <c r="W110" s="44" t="s">
        <v>1142</v>
      </c>
      <c r="X110" s="68" t="s">
        <v>32</v>
      </c>
      <c r="Y110" s="68" t="s">
        <v>32</v>
      </c>
    </row>
    <row r="111" spans="1:25" s="137" customFormat="1" ht="82.5" customHeight="1">
      <c r="A111" s="135"/>
      <c r="B111" s="413" t="s">
        <v>546</v>
      </c>
      <c r="C111" s="573" t="s">
        <v>655</v>
      </c>
      <c r="D111" s="722" t="s">
        <v>656</v>
      </c>
      <c r="E111" s="473" t="s">
        <v>657</v>
      </c>
      <c r="F111" s="578" t="s">
        <v>1063</v>
      </c>
      <c r="G111" s="460" t="s">
        <v>658</v>
      </c>
      <c r="H111" s="117" t="s">
        <v>32</v>
      </c>
      <c r="I111" s="27">
        <v>353</v>
      </c>
      <c r="J111" s="68" t="s">
        <v>32</v>
      </c>
      <c r="K111" s="62" t="s">
        <v>45</v>
      </c>
      <c r="L111" s="42">
        <v>120</v>
      </c>
      <c r="M111" s="25">
        <v>120</v>
      </c>
      <c r="N111" s="25">
        <v>353</v>
      </c>
      <c r="O111" s="42">
        <v>120</v>
      </c>
      <c r="P111" s="25">
        <v>268</v>
      </c>
      <c r="Q111" s="373" t="s">
        <v>34</v>
      </c>
      <c r="R111" s="68" t="s">
        <v>392</v>
      </c>
      <c r="S111" s="548" t="s">
        <v>280</v>
      </c>
      <c r="T111" s="110" t="s">
        <v>1034</v>
      </c>
      <c r="U111" s="572" t="s">
        <v>32</v>
      </c>
      <c r="V111" s="44" t="s">
        <v>966</v>
      </c>
      <c r="W111" s="44" t="s">
        <v>967</v>
      </c>
      <c r="X111" s="240" t="s">
        <v>32</v>
      </c>
      <c r="Y111" s="240" t="s">
        <v>32</v>
      </c>
    </row>
    <row r="112" spans="1:25" s="137" customFormat="1" ht="50.25" customHeight="1">
      <c r="A112" s="135"/>
      <c r="B112" s="413" t="s">
        <v>546</v>
      </c>
      <c r="C112" s="575"/>
      <c r="D112" s="722"/>
      <c r="E112" s="487" t="s">
        <v>660</v>
      </c>
      <c r="F112" s="579"/>
      <c r="G112" s="9" t="s">
        <v>959</v>
      </c>
      <c r="H112" s="117" t="s">
        <v>83</v>
      </c>
      <c r="I112" s="95">
        <v>6</v>
      </c>
      <c r="J112" s="68" t="s">
        <v>32</v>
      </c>
      <c r="K112" s="62" t="s">
        <v>45</v>
      </c>
      <c r="L112" s="233">
        <v>3</v>
      </c>
      <c r="M112" s="56">
        <v>6</v>
      </c>
      <c r="N112" s="56">
        <v>6</v>
      </c>
      <c r="O112" s="233">
        <v>3</v>
      </c>
      <c r="P112" s="25">
        <v>4</v>
      </c>
      <c r="Q112" s="373" t="s">
        <v>34</v>
      </c>
      <c r="R112" s="68" t="s">
        <v>392</v>
      </c>
      <c r="S112" s="548" t="s">
        <v>280</v>
      </c>
      <c r="T112" s="185" t="s">
        <v>32</v>
      </c>
      <c r="U112" s="572" t="s">
        <v>32</v>
      </c>
      <c r="V112" s="44"/>
      <c r="W112" s="44" t="s">
        <v>1176</v>
      </c>
      <c r="X112" s="240" t="s">
        <v>32</v>
      </c>
      <c r="Y112" s="240" t="s">
        <v>32</v>
      </c>
    </row>
    <row r="113" spans="2:25" s="112" customFormat="1" ht="92.25" customHeight="1">
      <c r="B113" s="413" t="s">
        <v>546</v>
      </c>
      <c r="C113" s="478" t="s">
        <v>702</v>
      </c>
      <c r="D113" s="217" t="s">
        <v>548</v>
      </c>
      <c r="E113" s="475" t="s">
        <v>703</v>
      </c>
      <c r="F113" s="44" t="s">
        <v>1103</v>
      </c>
      <c r="G113" s="9" t="s">
        <v>708</v>
      </c>
      <c r="H113" s="117" t="s">
        <v>83</v>
      </c>
      <c r="I113" s="95">
        <v>27490</v>
      </c>
      <c r="J113" s="117" t="s">
        <v>32</v>
      </c>
      <c r="K113" s="268" t="s">
        <v>45</v>
      </c>
      <c r="L113" s="194" t="s">
        <v>693</v>
      </c>
      <c r="M113" s="194" t="s">
        <v>693</v>
      </c>
      <c r="N113" s="295">
        <v>27490</v>
      </c>
      <c r="O113" s="194" t="s">
        <v>693</v>
      </c>
      <c r="P113" s="565">
        <v>25494</v>
      </c>
      <c r="Q113" s="374" t="s">
        <v>34</v>
      </c>
      <c r="R113" s="93" t="s">
        <v>965</v>
      </c>
      <c r="S113" s="552" t="s">
        <v>675</v>
      </c>
      <c r="T113" s="285">
        <v>7000000</v>
      </c>
      <c r="U113" s="68" t="s">
        <v>32</v>
      </c>
      <c r="V113" s="117" t="s">
        <v>168</v>
      </c>
      <c r="W113" s="93" t="s">
        <v>710</v>
      </c>
      <c r="X113" s="240" t="s">
        <v>32</v>
      </c>
      <c r="Y113" s="19" t="s">
        <v>32</v>
      </c>
    </row>
    <row r="114" spans="2:25" ht="102" customHeight="1">
      <c r="B114" s="414" t="s">
        <v>546</v>
      </c>
      <c r="C114" s="578" t="s">
        <v>593</v>
      </c>
      <c r="D114" s="675" t="s">
        <v>972</v>
      </c>
      <c r="E114" s="641" t="s">
        <v>599</v>
      </c>
      <c r="F114" s="578" t="s">
        <v>1076</v>
      </c>
      <c r="G114" s="6" t="s">
        <v>551</v>
      </c>
      <c r="H114" s="117" t="s">
        <v>83</v>
      </c>
      <c r="I114" s="42" t="s">
        <v>1145</v>
      </c>
      <c r="J114" s="564" t="s">
        <v>32</v>
      </c>
      <c r="K114" s="62" t="s">
        <v>45</v>
      </c>
      <c r="L114" s="131" t="s">
        <v>552</v>
      </c>
      <c r="M114" s="306" t="s">
        <v>1122</v>
      </c>
      <c r="N114" s="494" t="s">
        <v>1162</v>
      </c>
      <c r="O114" s="131" t="s">
        <v>552</v>
      </c>
      <c r="P114" s="494" t="s">
        <v>1177</v>
      </c>
      <c r="Q114" s="372" t="s">
        <v>34</v>
      </c>
      <c r="R114" s="18" t="s">
        <v>564</v>
      </c>
      <c r="S114" s="550" t="s">
        <v>280</v>
      </c>
      <c r="T114" s="110">
        <v>20900000</v>
      </c>
      <c r="U114" s="564" t="s">
        <v>32</v>
      </c>
      <c r="V114" s="6"/>
      <c r="W114" s="40" t="s">
        <v>565</v>
      </c>
      <c r="X114" s="240" t="s">
        <v>32</v>
      </c>
      <c r="Y114" s="19" t="s">
        <v>32</v>
      </c>
    </row>
    <row r="115" spans="2:25" ht="67.5" customHeight="1">
      <c r="B115" s="414" t="s">
        <v>546</v>
      </c>
      <c r="C115" s="580"/>
      <c r="D115" s="676"/>
      <c r="E115" s="582"/>
      <c r="F115" s="580"/>
      <c r="G115" s="6" t="s">
        <v>566</v>
      </c>
      <c r="H115" s="117" t="s">
        <v>83</v>
      </c>
      <c r="I115" s="42" t="s">
        <v>1146</v>
      </c>
      <c r="J115" s="564" t="s">
        <v>32</v>
      </c>
      <c r="K115" s="62" t="s">
        <v>45</v>
      </c>
      <c r="L115" s="131" t="s">
        <v>1082</v>
      </c>
      <c r="M115" s="95" t="s">
        <v>1124</v>
      </c>
      <c r="N115" s="95" t="s">
        <v>1123</v>
      </c>
      <c r="O115" s="131" t="s">
        <v>1082</v>
      </c>
      <c r="P115" s="194" t="s">
        <v>1178</v>
      </c>
      <c r="Q115" s="372" t="s">
        <v>34</v>
      </c>
      <c r="R115" s="18" t="s">
        <v>564</v>
      </c>
      <c r="S115" s="550" t="s">
        <v>280</v>
      </c>
      <c r="T115" s="110">
        <v>5980000</v>
      </c>
      <c r="U115" s="564" t="s">
        <v>32</v>
      </c>
      <c r="V115" s="6"/>
      <c r="W115" s="7" t="s">
        <v>565</v>
      </c>
      <c r="X115" s="240" t="s">
        <v>32</v>
      </c>
      <c r="Y115" s="19" t="s">
        <v>32</v>
      </c>
    </row>
    <row r="116" spans="2:25" ht="100.5" customHeight="1">
      <c r="B116" s="414" t="s">
        <v>546</v>
      </c>
      <c r="C116" s="719"/>
      <c r="D116" s="579"/>
      <c r="E116" s="720"/>
      <c r="F116" s="579"/>
      <c r="G116" s="6" t="s">
        <v>577</v>
      </c>
      <c r="H116" s="117" t="s">
        <v>83</v>
      </c>
      <c r="I116" s="42" t="s">
        <v>1147</v>
      </c>
      <c r="J116" s="564" t="s">
        <v>32</v>
      </c>
      <c r="K116" s="62" t="s">
        <v>45</v>
      </c>
      <c r="L116" s="131" t="s">
        <v>1028</v>
      </c>
      <c r="M116" s="495" t="s">
        <v>1125</v>
      </c>
      <c r="N116" s="42" t="s">
        <v>1126</v>
      </c>
      <c r="O116" s="131" t="s">
        <v>1028</v>
      </c>
      <c r="P116" s="56" t="s">
        <v>1157</v>
      </c>
      <c r="Q116" s="372" t="s">
        <v>34</v>
      </c>
      <c r="R116" s="18" t="s">
        <v>564</v>
      </c>
      <c r="S116" s="550" t="s">
        <v>280</v>
      </c>
      <c r="T116" s="110">
        <v>2000000</v>
      </c>
      <c r="U116" s="564" t="s">
        <v>32</v>
      </c>
      <c r="V116" s="6"/>
      <c r="W116" s="7" t="s">
        <v>565</v>
      </c>
      <c r="X116" s="240" t="s">
        <v>32</v>
      </c>
      <c r="Y116" s="19" t="s">
        <v>32</v>
      </c>
    </row>
    <row r="117" spans="2:25" ht="118.5" customHeight="1">
      <c r="B117" s="414" t="s">
        <v>546</v>
      </c>
      <c r="C117" s="468" t="s">
        <v>547</v>
      </c>
      <c r="D117" s="457" t="s">
        <v>548</v>
      </c>
      <c r="E117" s="45" t="s">
        <v>549</v>
      </c>
      <c r="F117" s="207" t="s">
        <v>1073</v>
      </c>
      <c r="G117" s="207" t="s">
        <v>586</v>
      </c>
      <c r="H117" s="117" t="s">
        <v>83</v>
      </c>
      <c r="I117" s="42">
        <v>1914</v>
      </c>
      <c r="J117" s="564" t="s">
        <v>32</v>
      </c>
      <c r="K117" s="241" t="s">
        <v>45</v>
      </c>
      <c r="L117" s="242">
        <v>2000</v>
      </c>
      <c r="M117" s="496">
        <v>2000</v>
      </c>
      <c r="N117" s="244">
        <v>1914</v>
      </c>
      <c r="O117" s="242">
        <v>2000</v>
      </c>
      <c r="P117" s="36">
        <v>2010</v>
      </c>
      <c r="Q117" s="372" t="s">
        <v>34</v>
      </c>
      <c r="R117" s="7" t="s">
        <v>587</v>
      </c>
      <c r="S117" s="550" t="s">
        <v>280</v>
      </c>
      <c r="T117" s="110" t="s">
        <v>1030</v>
      </c>
      <c r="U117" s="564" t="s">
        <v>32</v>
      </c>
      <c r="V117" s="6"/>
      <c r="W117" s="40" t="s">
        <v>588</v>
      </c>
      <c r="X117" s="186" t="s">
        <v>32</v>
      </c>
      <c r="Y117" s="186" t="s">
        <v>32</v>
      </c>
    </row>
    <row r="118" spans="1:25" s="137" customFormat="1" ht="105.75" customHeight="1">
      <c r="A118" s="260"/>
      <c r="B118" s="418" t="s">
        <v>546</v>
      </c>
      <c r="C118" s="468" t="s">
        <v>593</v>
      </c>
      <c r="D118" s="463" t="s">
        <v>171</v>
      </c>
      <c r="E118" s="480" t="s">
        <v>594</v>
      </c>
      <c r="F118" s="47" t="s">
        <v>1076</v>
      </c>
      <c r="G118" s="6" t="s">
        <v>596</v>
      </c>
      <c r="H118" s="117" t="s">
        <v>83</v>
      </c>
      <c r="I118" s="42">
        <v>4</v>
      </c>
      <c r="J118" s="564" t="s">
        <v>32</v>
      </c>
      <c r="K118" s="528" t="s">
        <v>45</v>
      </c>
      <c r="L118" s="5">
        <v>5</v>
      </c>
      <c r="M118" s="56">
        <v>3</v>
      </c>
      <c r="N118" s="56">
        <v>4</v>
      </c>
      <c r="O118" s="5">
        <v>5</v>
      </c>
      <c r="P118" s="56">
        <v>6</v>
      </c>
      <c r="Q118" s="372" t="s">
        <v>34</v>
      </c>
      <c r="R118" s="47" t="s">
        <v>516</v>
      </c>
      <c r="S118" s="549" t="s">
        <v>280</v>
      </c>
      <c r="T118" s="110">
        <v>17398333</v>
      </c>
      <c r="U118" s="130" t="s">
        <v>32</v>
      </c>
      <c r="V118" s="47" t="s">
        <v>597</v>
      </c>
      <c r="W118" s="40" t="s">
        <v>598</v>
      </c>
      <c r="X118" s="18" t="s">
        <v>32</v>
      </c>
      <c r="Y118" s="130" t="s">
        <v>32</v>
      </c>
    </row>
    <row r="119" spans="2:25" ht="94.5" customHeight="1">
      <c r="B119" s="418" t="s">
        <v>546</v>
      </c>
      <c r="C119" s="465" t="s">
        <v>617</v>
      </c>
      <c r="D119" s="464" t="s">
        <v>607</v>
      </c>
      <c r="E119" s="72" t="s">
        <v>599</v>
      </c>
      <c r="F119" s="47" t="s">
        <v>1076</v>
      </c>
      <c r="G119" s="6" t="s">
        <v>1029</v>
      </c>
      <c r="H119" s="117" t="s">
        <v>83</v>
      </c>
      <c r="I119" s="564" t="s">
        <v>32</v>
      </c>
      <c r="J119" s="564" t="s">
        <v>32</v>
      </c>
      <c r="K119" s="62" t="s">
        <v>45</v>
      </c>
      <c r="L119" s="5" t="s">
        <v>1151</v>
      </c>
      <c r="M119" s="5" t="s">
        <v>32</v>
      </c>
      <c r="N119" s="5" t="s">
        <v>32</v>
      </c>
      <c r="O119" s="5" t="s">
        <v>1129</v>
      </c>
      <c r="P119" s="5" t="s">
        <v>1179</v>
      </c>
      <c r="Q119" s="372" t="s">
        <v>34</v>
      </c>
      <c r="R119" s="6" t="s">
        <v>516</v>
      </c>
      <c r="S119" s="549" t="s">
        <v>280</v>
      </c>
      <c r="T119" s="433">
        <v>14319666</v>
      </c>
      <c r="U119" s="19" t="s">
        <v>32</v>
      </c>
      <c r="V119" s="6"/>
      <c r="W119" s="3" t="s">
        <v>598</v>
      </c>
      <c r="X119" s="240" t="s">
        <v>32</v>
      </c>
      <c r="Y119" s="19" t="s">
        <v>32</v>
      </c>
    </row>
    <row r="120" spans="2:25" ht="94.5" customHeight="1">
      <c r="B120" s="418" t="s">
        <v>546</v>
      </c>
      <c r="C120" s="465" t="s">
        <v>593</v>
      </c>
      <c r="D120" s="464" t="s">
        <v>607</v>
      </c>
      <c r="E120" s="72" t="s">
        <v>641</v>
      </c>
      <c r="F120" s="425" t="s">
        <v>1076</v>
      </c>
      <c r="G120" s="6" t="s">
        <v>1138</v>
      </c>
      <c r="H120" s="117" t="s">
        <v>83</v>
      </c>
      <c r="I120" s="564" t="s">
        <v>32</v>
      </c>
      <c r="J120" s="564" t="s">
        <v>32</v>
      </c>
      <c r="K120" s="62" t="s">
        <v>45</v>
      </c>
      <c r="L120" s="5">
        <v>3</v>
      </c>
      <c r="M120" s="5" t="s">
        <v>32</v>
      </c>
      <c r="N120" s="5" t="s">
        <v>32</v>
      </c>
      <c r="O120" s="5">
        <v>3</v>
      </c>
      <c r="P120" s="5">
        <v>3</v>
      </c>
      <c r="Q120" s="372" t="s">
        <v>34</v>
      </c>
      <c r="R120" s="6" t="s">
        <v>1031</v>
      </c>
      <c r="S120" s="549" t="s">
        <v>280</v>
      </c>
      <c r="T120" s="433">
        <v>4876183</v>
      </c>
      <c r="U120" s="19" t="s">
        <v>32</v>
      </c>
      <c r="V120" s="6"/>
      <c r="W120" s="3" t="s">
        <v>598</v>
      </c>
      <c r="X120" s="130" t="s">
        <v>32</v>
      </c>
      <c r="Y120" s="130" t="s">
        <v>32</v>
      </c>
    </row>
    <row r="121" spans="2:25" ht="94.5" customHeight="1">
      <c r="B121" s="418" t="s">
        <v>546</v>
      </c>
      <c r="C121" s="452" t="s">
        <v>617</v>
      </c>
      <c r="D121" s="464" t="s">
        <v>618</v>
      </c>
      <c r="E121" s="54" t="s">
        <v>1116</v>
      </c>
      <c r="F121" s="47" t="s">
        <v>1117</v>
      </c>
      <c r="G121" s="6" t="s">
        <v>1032</v>
      </c>
      <c r="H121" s="117" t="s">
        <v>83</v>
      </c>
      <c r="I121" s="131" t="s">
        <v>32</v>
      </c>
      <c r="J121" s="564" t="s">
        <v>32</v>
      </c>
      <c r="K121" s="62" t="s">
        <v>45</v>
      </c>
      <c r="L121" s="5">
        <v>124</v>
      </c>
      <c r="M121" s="5" t="s">
        <v>32</v>
      </c>
      <c r="N121" s="5" t="s">
        <v>32</v>
      </c>
      <c r="O121" s="5">
        <v>124</v>
      </c>
      <c r="P121" s="5">
        <v>128</v>
      </c>
      <c r="Q121" s="372" t="s">
        <v>34</v>
      </c>
      <c r="R121" s="6" t="s">
        <v>1033</v>
      </c>
      <c r="S121" s="549" t="s">
        <v>280</v>
      </c>
      <c r="T121" s="433">
        <v>4700000</v>
      </c>
      <c r="U121" s="19" t="s">
        <v>32</v>
      </c>
      <c r="V121" s="6"/>
      <c r="W121" s="40" t="s">
        <v>1143</v>
      </c>
      <c r="X121" s="240" t="s">
        <v>32</v>
      </c>
      <c r="Y121" s="19" t="s">
        <v>32</v>
      </c>
    </row>
    <row r="122" spans="2:25" ht="15.75">
      <c r="B122" s="421"/>
      <c r="C122" s="419"/>
      <c r="E122" s="422"/>
      <c r="G122" s="423"/>
      <c r="I122" s="389"/>
      <c r="K122" s="466"/>
      <c r="L122" s="389"/>
      <c r="M122" s="389"/>
      <c r="N122" s="389"/>
      <c r="O122" s="437"/>
      <c r="P122" s="389"/>
      <c r="Q122" s="424"/>
      <c r="R122" s="425"/>
      <c r="S122" s="426"/>
      <c r="T122" s="427"/>
      <c r="U122" s="425"/>
      <c r="V122" s="425"/>
      <c r="W122" s="422"/>
      <c r="X122" s="428"/>
      <c r="Y122" s="429"/>
    </row>
    <row r="123" spans="2:25" ht="15.75">
      <c r="B123" s="421"/>
      <c r="C123" s="419"/>
      <c r="E123" s="422"/>
      <c r="G123" s="423"/>
      <c r="I123" s="389"/>
      <c r="K123" s="466"/>
      <c r="L123" s="389"/>
      <c r="M123" s="389"/>
      <c r="N123" s="389"/>
      <c r="O123" s="437"/>
      <c r="P123" s="389"/>
      <c r="Q123" s="424"/>
      <c r="R123" s="425"/>
      <c r="S123" s="426"/>
      <c r="T123" s="427"/>
      <c r="U123" s="425"/>
      <c r="V123" s="425"/>
      <c r="W123" s="422"/>
      <c r="X123" s="428"/>
      <c r="Y123" s="429"/>
    </row>
    <row r="298" ht="15.75"/>
    <row r="299" ht="15.75"/>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row r="340" ht="15.75"/>
    <row r="341" ht="15.75"/>
    <row r="342" ht="15.75"/>
    <row r="343" ht="15.75"/>
    <row r="344" ht="15.75"/>
    <row r="345" ht="15.75"/>
    <row r="346" ht="15.75"/>
    <row r="347" ht="15.75"/>
    <row r="348" ht="15.75"/>
    <row r="349" ht="15.75"/>
    <row r="350" ht="15.75"/>
    <row r="351" ht="15.75"/>
    <row r="352" ht="15.75"/>
    <row r="353" ht="15.75"/>
    <row r="354" ht="15.75"/>
    <row r="355" ht="15.75"/>
    <row r="356" ht="15.75"/>
    <row r="357" ht="15.75"/>
    <row r="358" ht="15.75"/>
    <row r="359" ht="15.75"/>
    <row r="360" ht="15.75"/>
    <row r="361" ht="15.75"/>
    <row r="362" ht="15.75"/>
    <row r="363" ht="15.75"/>
    <row r="364" ht="15.75"/>
    <row r="365" ht="15.75"/>
    <row r="366" ht="12" customHeight="1"/>
    <row r="367" ht="15.75" hidden="1"/>
    <row r="368" ht="15.75" hidden="1"/>
    <row r="369" ht="15.75" hidden="1"/>
    <row r="370" ht="15.75" hidden="1"/>
    <row r="371" ht="15.75" hidden="1"/>
    <row r="372" ht="15.75" hidden="1"/>
    <row r="373" ht="15.75" hidden="1"/>
    <row r="374" ht="15.75" hidden="1"/>
    <row r="375" ht="15.75" hidden="1"/>
    <row r="376" ht="15.75" hidden="1"/>
    <row r="377" ht="15.75" hidden="1"/>
    <row r="378" ht="15.75" hidden="1"/>
    <row r="379" ht="15.75" hidden="1"/>
    <row r="380" ht="15.75" hidden="1"/>
    <row r="381" ht="15.75" hidden="1"/>
    <row r="382" ht="15.75" hidden="1"/>
    <row r="383" ht="15.75" hidden="1"/>
    <row r="384" ht="15.75" hidden="1"/>
    <row r="385" ht="15.75" hidden="1"/>
    <row r="386" ht="15.75" hidden="1"/>
    <row r="387" ht="15.75"/>
    <row r="388" ht="15.75"/>
    <row r="389" ht="15.75"/>
    <row r="390" ht="15.75"/>
    <row r="391" ht="15.75"/>
    <row r="392" ht="15.75"/>
    <row r="393" ht="15.75"/>
    <row r="394" ht="15.75"/>
    <row r="395" ht="15.75"/>
    <row r="396" ht="15.75"/>
    <row r="397" ht="15.75"/>
    <row r="398" ht="15.75"/>
    <row r="399" ht="15.75"/>
    <row r="403" ht="13.5" customHeight="1"/>
    <row r="404" ht="15.75" hidden="1"/>
    <row r="405" ht="15.75" hidden="1"/>
    <row r="406" ht="15.75" hidden="1"/>
  </sheetData>
  <sheetProtection/>
  <autoFilter ref="A2:Y121"/>
  <mergeCells count="108">
    <mergeCell ref="E51:E55"/>
    <mergeCell ref="A45:A61"/>
    <mergeCell ref="A1:A2"/>
    <mergeCell ref="B1:B2"/>
    <mergeCell ref="C1:C2"/>
    <mergeCell ref="D1:D2"/>
    <mergeCell ref="E1:E2"/>
    <mergeCell ref="C50:C59"/>
    <mergeCell ref="C10:C11"/>
    <mergeCell ref="D10:D11"/>
    <mergeCell ref="C45:C49"/>
    <mergeCell ref="E4:E5"/>
    <mergeCell ref="E10:E11"/>
    <mergeCell ref="D12:D19"/>
    <mergeCell ref="C4:C5"/>
    <mergeCell ref="C12:C14"/>
    <mergeCell ref="E12:E14"/>
    <mergeCell ref="E15:E16"/>
    <mergeCell ref="C15:C16"/>
    <mergeCell ref="A80:A81"/>
    <mergeCell ref="C80:C81"/>
    <mergeCell ref="D80:D81"/>
    <mergeCell ref="C69:C71"/>
    <mergeCell ref="C76:C78"/>
    <mergeCell ref="D69:D71"/>
    <mergeCell ref="D76:D78"/>
    <mergeCell ref="C17:C19"/>
    <mergeCell ref="D22:D23"/>
    <mergeCell ref="D24:D26"/>
    <mergeCell ref="D28:D30"/>
    <mergeCell ref="D20:D21"/>
    <mergeCell ref="A34:A39"/>
    <mergeCell ref="C28:C29"/>
    <mergeCell ref="C31:C32"/>
    <mergeCell ref="D50:D59"/>
    <mergeCell ref="C20:C21"/>
    <mergeCell ref="C22:C23"/>
    <mergeCell ref="D45:D49"/>
    <mergeCell ref="D31:D32"/>
    <mergeCell ref="D35:D39"/>
    <mergeCell ref="D41:D43"/>
    <mergeCell ref="F45:F49"/>
    <mergeCell ref="E46:E50"/>
    <mergeCell ref="F12:F14"/>
    <mergeCell ref="F50:F59"/>
    <mergeCell ref="F60:F61"/>
    <mergeCell ref="Y1:Y2"/>
    <mergeCell ref="J1:J2"/>
    <mergeCell ref="K1:K2"/>
    <mergeCell ref="S1:S2"/>
    <mergeCell ref="R1:R2"/>
    <mergeCell ref="O1:Q1"/>
    <mergeCell ref="M1:N1"/>
    <mergeCell ref="T1:T2"/>
    <mergeCell ref="U1:U2"/>
    <mergeCell ref="V1:V2"/>
    <mergeCell ref="W1:W2"/>
    <mergeCell ref="X1:X2"/>
    <mergeCell ref="I1:I2"/>
    <mergeCell ref="G1:G2"/>
    <mergeCell ref="H1:H2"/>
    <mergeCell ref="F4:F6"/>
    <mergeCell ref="F10:F11"/>
    <mergeCell ref="F17:F19"/>
    <mergeCell ref="F15:F16"/>
    <mergeCell ref="F114:F116"/>
    <mergeCell ref="F76:F78"/>
    <mergeCell ref="F106:F108"/>
    <mergeCell ref="F1:F2"/>
    <mergeCell ref="D4:D6"/>
    <mergeCell ref="C6:C7"/>
    <mergeCell ref="C114:C116"/>
    <mergeCell ref="F86:F87"/>
    <mergeCell ref="E86:E87"/>
    <mergeCell ref="D106:D108"/>
    <mergeCell ref="D114:D116"/>
    <mergeCell ref="E114:E116"/>
    <mergeCell ref="E106:E108"/>
    <mergeCell ref="E92:E95"/>
    <mergeCell ref="C92:C95"/>
    <mergeCell ref="E96:E99"/>
    <mergeCell ref="C96:C99"/>
    <mergeCell ref="D101:D102"/>
    <mergeCell ref="D103:D105"/>
    <mergeCell ref="D111:D112"/>
    <mergeCell ref="E103:E105"/>
    <mergeCell ref="F103:F105"/>
    <mergeCell ref="C90:C91"/>
    <mergeCell ref="C103:C108"/>
    <mergeCell ref="C111:C112"/>
    <mergeCell ref="F62:F64"/>
    <mergeCell ref="D92:D94"/>
    <mergeCell ref="D86:D88"/>
    <mergeCell ref="D65:D67"/>
    <mergeCell ref="D84:D85"/>
    <mergeCell ref="D96:D99"/>
    <mergeCell ref="F92:F95"/>
    <mergeCell ref="F96:F99"/>
    <mergeCell ref="E69:E71"/>
    <mergeCell ref="F111:F112"/>
    <mergeCell ref="E65:E68"/>
    <mergeCell ref="C65:C68"/>
    <mergeCell ref="F65:F68"/>
    <mergeCell ref="F69:F71"/>
    <mergeCell ref="F101:F102"/>
    <mergeCell ref="E62:E64"/>
    <mergeCell ref="D61:D64"/>
    <mergeCell ref="C62:C64"/>
  </mergeCells>
  <printOptions/>
  <pageMargins left="0.25" right="0.25" top="0.75" bottom="0.75" header="0.3" footer="0.3"/>
  <pageSetup fitToHeight="0" fitToWidth="1" horizontalDpi="600" verticalDpi="600" orientation="landscape" paperSize="9" scale="27" r:id="rId3"/>
  <rowBreaks count="4" manualBreakCount="4">
    <brk id="19" min="1" max="24" man="1"/>
    <brk id="37" min="1" max="24" man="1"/>
    <brk id="82" min="1" max="37" man="1"/>
    <brk id="115" min="1" max="37" man="1"/>
  </rowBreaks>
  <legacyDrawing r:id="rId2"/>
</worksheet>
</file>

<file path=xl/worksheets/sheet3.xml><?xml version="1.0" encoding="utf-8"?>
<worksheet xmlns="http://schemas.openxmlformats.org/spreadsheetml/2006/main" xmlns:r="http://schemas.openxmlformats.org/officeDocument/2006/relationships">
  <dimension ref="A1:AK12"/>
  <sheetViews>
    <sheetView view="pageBreakPreview" zoomScale="60" zoomScaleNormal="70" zoomScalePageLayoutView="0" workbookViewId="0" topLeftCell="U1">
      <selection activeCell="H11" sqref="H11"/>
    </sheetView>
  </sheetViews>
  <sheetFormatPr defaultColWidth="9.140625" defaultRowHeight="15"/>
  <cols>
    <col min="1" max="1" width="15.421875" style="0" customWidth="1"/>
    <col min="2" max="2" width="35.7109375" style="0" customWidth="1"/>
    <col min="3" max="3" width="13.421875" style="0" customWidth="1"/>
    <col min="4" max="4" width="26.7109375" style="0" customWidth="1"/>
    <col min="5" max="5" width="27.57421875" style="0" customWidth="1"/>
    <col min="6" max="6" width="29.7109375" style="0" customWidth="1"/>
    <col min="7" max="7" width="0.42578125" style="0" customWidth="1"/>
    <col min="8" max="8" width="11.00390625" style="0" customWidth="1"/>
    <col min="9" max="9" width="10.00390625" style="0" customWidth="1"/>
    <col min="10" max="10" width="13.00390625" style="0" customWidth="1"/>
    <col min="11" max="11" width="11.8515625" style="0" customWidth="1"/>
    <col min="12" max="12" width="8.8515625" style="0" customWidth="1"/>
    <col min="13" max="13" width="13.140625" style="0" customWidth="1"/>
    <col min="14" max="14" width="14.28125" style="0" customWidth="1"/>
    <col min="15" max="15" width="7.57421875" style="0" customWidth="1"/>
    <col min="16" max="16" width="14.140625" style="0" customWidth="1"/>
    <col min="17" max="17" width="13.421875" style="0" customWidth="1"/>
    <col min="18" max="18" width="8.140625" style="0" customWidth="1"/>
    <col min="19" max="19" width="13.140625" style="0" customWidth="1"/>
    <col min="20" max="20" width="14.140625" style="0" customWidth="1"/>
    <col min="21" max="21" width="9.57421875" style="0" customWidth="1"/>
    <col min="22" max="22" width="13.57421875" style="0" customWidth="1"/>
    <col min="23" max="23" width="13.421875" style="0" customWidth="1"/>
    <col min="24" max="24" width="14.421875" style="0" customWidth="1"/>
    <col min="25" max="25" width="13.421875" style="0" customWidth="1"/>
    <col min="26" max="26" width="12.7109375" style="0" customWidth="1"/>
    <col min="27" max="27" width="13.421875" style="0" customWidth="1"/>
    <col min="28" max="29" width="17.57421875" style="0" customWidth="1"/>
    <col min="30" max="30" width="14.57421875" style="0" customWidth="1"/>
    <col min="31" max="31" width="9.57421875" style="0" customWidth="1"/>
    <col min="32" max="32" width="0.13671875" style="0" hidden="1" customWidth="1"/>
    <col min="33" max="33" width="9.57421875" style="0" customWidth="1"/>
    <col min="34" max="34" width="14.140625" style="0" customWidth="1"/>
    <col min="35" max="35" width="20.57421875" style="0" customWidth="1"/>
    <col min="36" max="36" width="28.57421875" style="0" customWidth="1"/>
    <col min="37" max="37" width="25.00390625" style="0" customWidth="1"/>
    <col min="38" max="45" width="0" style="0" hidden="1" customWidth="1"/>
    <col min="46" max="46" width="5.28125" style="0" customWidth="1"/>
    <col min="47" max="47" width="7.7109375" style="0" customWidth="1"/>
    <col min="48" max="48" width="14.57421875" style="0" customWidth="1"/>
    <col min="49" max="49" width="17.57421875" style="0" customWidth="1"/>
  </cols>
  <sheetData>
    <row r="1" spans="1:2" s="400" customFormat="1" ht="22.5" customHeight="1">
      <c r="A1" s="750"/>
      <c r="B1" s="750"/>
    </row>
    <row r="2" spans="1:37" s="390" customFormat="1" ht="21" customHeight="1">
      <c r="A2" s="501" t="s">
        <v>172</v>
      </c>
      <c r="B2" s="393"/>
      <c r="C2" s="749"/>
      <c r="D2" s="749"/>
      <c r="E2" s="749"/>
      <c r="F2" s="749"/>
      <c r="G2" s="749"/>
      <c r="H2" s="749"/>
      <c r="I2" s="393"/>
      <c r="J2" s="393"/>
      <c r="K2" s="749" t="s">
        <v>981</v>
      </c>
      <c r="L2" s="749"/>
      <c r="M2" s="749"/>
      <c r="N2" s="749"/>
      <c r="O2" s="749"/>
      <c r="P2" s="749"/>
      <c r="Q2" s="749"/>
      <c r="R2" s="749"/>
      <c r="S2" s="749"/>
      <c r="T2" s="749"/>
      <c r="U2" s="749"/>
      <c r="V2" s="749"/>
      <c r="W2" s="749"/>
      <c r="X2" s="749" t="s">
        <v>964</v>
      </c>
      <c r="Y2" s="749"/>
      <c r="Z2" s="749" t="s">
        <v>1052</v>
      </c>
      <c r="AA2" s="749"/>
      <c r="AB2" s="500"/>
      <c r="AC2" s="500"/>
      <c r="AD2" s="500"/>
      <c r="AE2" s="500"/>
      <c r="AF2" s="500"/>
      <c r="AG2" s="500"/>
      <c r="AH2" s="500"/>
      <c r="AI2" s="500"/>
      <c r="AJ2" s="500"/>
      <c r="AK2" s="502"/>
    </row>
    <row r="3" spans="1:37" s="377" customFormat="1" ht="110.25">
      <c r="A3" s="392" t="s">
        <v>0</v>
      </c>
      <c r="B3" s="392" t="s">
        <v>1</v>
      </c>
      <c r="C3" s="392" t="s">
        <v>1133</v>
      </c>
      <c r="D3" s="392" t="s">
        <v>663</v>
      </c>
      <c r="E3" s="392" t="s">
        <v>3</v>
      </c>
      <c r="F3" s="392" t="s">
        <v>945</v>
      </c>
      <c r="G3" s="393" t="s">
        <v>5</v>
      </c>
      <c r="H3" s="394" t="s">
        <v>946</v>
      </c>
      <c r="I3" s="393" t="s">
        <v>7</v>
      </c>
      <c r="J3" s="393" t="s">
        <v>947</v>
      </c>
      <c r="K3" s="392" t="s">
        <v>17</v>
      </c>
      <c r="L3" s="391" t="s">
        <v>18</v>
      </c>
      <c r="M3" s="392" t="s">
        <v>25</v>
      </c>
      <c r="N3" s="392" t="s">
        <v>948</v>
      </c>
      <c r="O3" s="391" t="s">
        <v>21</v>
      </c>
      <c r="P3" s="392" t="s">
        <v>25</v>
      </c>
      <c r="Q3" s="392" t="s">
        <v>948</v>
      </c>
      <c r="R3" s="391" t="s">
        <v>22</v>
      </c>
      <c r="S3" s="392" t="s">
        <v>25</v>
      </c>
      <c r="T3" s="392" t="s">
        <v>948</v>
      </c>
      <c r="U3" s="391" t="s">
        <v>23</v>
      </c>
      <c r="V3" s="392" t="s">
        <v>25</v>
      </c>
      <c r="W3" s="392" t="s">
        <v>948</v>
      </c>
      <c r="X3" s="395" t="s">
        <v>24</v>
      </c>
      <c r="Y3" s="395" t="s">
        <v>25</v>
      </c>
      <c r="Z3" s="395" t="s">
        <v>24</v>
      </c>
      <c r="AA3" s="396" t="s">
        <v>25</v>
      </c>
      <c r="AB3" s="397" t="s">
        <v>26</v>
      </c>
      <c r="AC3" s="398" t="s">
        <v>9</v>
      </c>
      <c r="AD3" s="397" t="s">
        <v>10</v>
      </c>
      <c r="AE3" s="397" t="s">
        <v>11</v>
      </c>
      <c r="AF3" s="397" t="s">
        <v>12</v>
      </c>
      <c r="AG3" s="397" t="s">
        <v>13</v>
      </c>
      <c r="AH3" s="397" t="s">
        <v>14</v>
      </c>
      <c r="AI3" s="399" t="s">
        <v>943</v>
      </c>
      <c r="AJ3" s="397" t="s">
        <v>944</v>
      </c>
      <c r="AK3" s="397" t="s">
        <v>1134</v>
      </c>
    </row>
    <row r="4" spans="1:37" ht="99" customHeight="1">
      <c r="A4" s="440" t="s">
        <v>98</v>
      </c>
      <c r="B4" s="350" t="s">
        <v>319</v>
      </c>
      <c r="C4" s="457" t="s">
        <v>320</v>
      </c>
      <c r="D4" s="40" t="s">
        <v>265</v>
      </c>
      <c r="E4" s="40" t="s">
        <v>1053</v>
      </c>
      <c r="F4" s="7" t="s">
        <v>1045</v>
      </c>
      <c r="G4" s="77"/>
      <c r="H4" s="135" t="s">
        <v>32</v>
      </c>
      <c r="I4" s="77"/>
      <c r="J4" s="135" t="s">
        <v>41</v>
      </c>
      <c r="K4" s="150">
        <v>44742</v>
      </c>
      <c r="L4" s="34" t="s">
        <v>32</v>
      </c>
      <c r="M4" s="42" t="s">
        <v>32</v>
      </c>
      <c r="N4" s="42" t="s">
        <v>32</v>
      </c>
      <c r="O4" s="42" t="s">
        <v>32</v>
      </c>
      <c r="P4" s="42" t="s">
        <v>32</v>
      </c>
      <c r="Q4" s="42" t="s">
        <v>32</v>
      </c>
      <c r="R4" s="42" t="s">
        <v>32</v>
      </c>
      <c r="S4" s="42" t="s">
        <v>32</v>
      </c>
      <c r="T4" s="42" t="s">
        <v>32</v>
      </c>
      <c r="U4" s="150">
        <v>44742</v>
      </c>
      <c r="V4" s="42" t="s">
        <v>949</v>
      </c>
      <c r="W4" s="95" t="s">
        <v>973</v>
      </c>
      <c r="X4" s="42" t="s">
        <v>32</v>
      </c>
      <c r="Y4" s="42" t="s">
        <v>32</v>
      </c>
      <c r="Z4" s="150">
        <v>44742</v>
      </c>
      <c r="AA4" s="95" t="s">
        <v>949</v>
      </c>
      <c r="AB4" s="144" t="s">
        <v>973</v>
      </c>
      <c r="AC4" s="310" t="s">
        <v>952</v>
      </c>
      <c r="AD4" s="386" t="s">
        <v>953</v>
      </c>
      <c r="AE4" s="387" t="s">
        <v>32</v>
      </c>
      <c r="AF4" s="44"/>
      <c r="AG4" s="44" t="s">
        <v>38</v>
      </c>
      <c r="AH4" s="44" t="s">
        <v>289</v>
      </c>
      <c r="AI4" s="40" t="s">
        <v>1137</v>
      </c>
      <c r="AJ4" s="44" t="s">
        <v>1132</v>
      </c>
      <c r="AK4" s="44" t="s">
        <v>1135</v>
      </c>
    </row>
    <row r="5" spans="1:36" ht="15.75">
      <c r="A5" s="73"/>
      <c r="B5" s="73"/>
      <c r="C5" s="73"/>
      <c r="D5" s="439"/>
      <c r="E5" s="439"/>
      <c r="F5" s="73"/>
      <c r="G5" s="73"/>
      <c r="H5" s="73"/>
      <c r="I5" s="73"/>
      <c r="J5" s="73"/>
      <c r="K5" s="73"/>
      <c r="L5" s="73"/>
      <c r="M5" s="73"/>
      <c r="N5" s="73"/>
      <c r="O5" s="73"/>
      <c r="P5" s="73"/>
      <c r="Q5" s="73"/>
      <c r="R5" s="73"/>
      <c r="S5" s="73"/>
      <c r="T5" s="73"/>
      <c r="U5" s="380"/>
      <c r="V5" s="73"/>
      <c r="W5" s="73"/>
      <c r="X5" s="73"/>
      <c r="Y5" s="73"/>
      <c r="Z5" s="73"/>
      <c r="AA5" s="385"/>
      <c r="AB5" s="73"/>
      <c r="AC5" s="73"/>
      <c r="AD5" s="73"/>
      <c r="AE5" s="388"/>
      <c r="AF5" s="73"/>
      <c r="AG5" s="73"/>
      <c r="AH5" s="73"/>
      <c r="AI5" s="73"/>
      <c r="AJ5" s="73"/>
    </row>
    <row r="6" spans="1:36" ht="15.75">
      <c r="A6" s="73"/>
      <c r="B6" s="73"/>
      <c r="C6" s="73"/>
      <c r="D6" s="439"/>
      <c r="E6" s="439"/>
      <c r="F6" s="73"/>
      <c r="G6" s="73"/>
      <c r="H6" s="73"/>
      <c r="I6" s="73"/>
      <c r="J6" s="73"/>
      <c r="K6" s="73"/>
      <c r="L6" s="73"/>
      <c r="M6" s="73"/>
      <c r="N6" s="73"/>
      <c r="O6" s="73"/>
      <c r="P6" s="73"/>
      <c r="Q6" s="73"/>
      <c r="R6" s="73"/>
      <c r="S6" s="73"/>
      <c r="T6" s="73"/>
      <c r="U6" s="380"/>
      <c r="V6" s="73"/>
      <c r="W6" s="73"/>
      <c r="X6" s="73"/>
      <c r="Y6" s="73"/>
      <c r="Z6" s="73"/>
      <c r="AA6" s="385"/>
      <c r="AB6" s="73"/>
      <c r="AC6" s="73"/>
      <c r="AD6" s="73"/>
      <c r="AE6" s="388"/>
      <c r="AF6" s="73"/>
      <c r="AG6" s="73"/>
      <c r="AH6" s="73"/>
      <c r="AI6" s="73"/>
      <c r="AJ6" s="73"/>
    </row>
    <row r="7" spans="1:36" ht="15.75">
      <c r="A7" s="73"/>
      <c r="B7" s="73"/>
      <c r="C7" s="73"/>
      <c r="D7" s="73"/>
      <c r="E7" s="73"/>
      <c r="F7" s="73"/>
      <c r="G7" s="73"/>
      <c r="H7" s="73"/>
      <c r="I7" s="73"/>
      <c r="J7" s="73"/>
      <c r="K7" s="73"/>
      <c r="L7" s="73"/>
      <c r="M7" s="73"/>
      <c r="N7" s="73"/>
      <c r="O7" s="73"/>
      <c r="P7" s="73"/>
      <c r="Q7" s="73"/>
      <c r="R7" s="73"/>
      <c r="S7" s="73"/>
      <c r="T7" s="73"/>
      <c r="U7" s="380"/>
      <c r="V7" s="73"/>
      <c r="W7" s="73"/>
      <c r="X7" s="73"/>
      <c r="Y7" s="73"/>
      <c r="Z7" s="73"/>
      <c r="AA7" s="385"/>
      <c r="AB7" s="73"/>
      <c r="AC7" s="73"/>
      <c r="AD7" s="73"/>
      <c r="AE7" s="73"/>
      <c r="AF7" s="73"/>
      <c r="AG7" s="73"/>
      <c r="AH7" s="73"/>
      <c r="AI7" s="73"/>
      <c r="AJ7" s="73"/>
    </row>
    <row r="8" spans="1:37" ht="18">
      <c r="A8" s="501" t="s">
        <v>27</v>
      </c>
      <c r="B8" s="393"/>
      <c r="C8" s="749"/>
      <c r="D8" s="749"/>
      <c r="E8" s="749"/>
      <c r="F8" s="749"/>
      <c r="G8" s="749"/>
      <c r="H8" s="749"/>
      <c r="I8" s="393"/>
      <c r="J8" s="393"/>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505"/>
    </row>
    <row r="9" spans="1:37" s="377" customFormat="1" ht="15.75">
      <c r="A9" s="752" t="s">
        <v>0</v>
      </c>
      <c r="B9" s="752" t="s">
        <v>1</v>
      </c>
      <c r="C9" s="751" t="s">
        <v>1133</v>
      </c>
      <c r="D9" s="752" t="s">
        <v>663</v>
      </c>
      <c r="E9" s="752" t="s">
        <v>3</v>
      </c>
      <c r="F9" s="752" t="s">
        <v>4</v>
      </c>
      <c r="G9" s="751" t="s">
        <v>5</v>
      </c>
      <c r="H9" s="752" t="s">
        <v>6</v>
      </c>
      <c r="I9" s="752" t="s">
        <v>7</v>
      </c>
      <c r="J9" s="751" t="s">
        <v>8</v>
      </c>
      <c r="K9" s="754" t="s">
        <v>981</v>
      </c>
      <c r="L9" s="755"/>
      <c r="M9" s="755"/>
      <c r="N9" s="755"/>
      <c r="O9" s="755"/>
      <c r="P9" s="755"/>
      <c r="Q9" s="755"/>
      <c r="R9" s="755"/>
      <c r="S9" s="755"/>
      <c r="T9" s="755"/>
      <c r="U9" s="755"/>
      <c r="V9" s="755"/>
      <c r="W9" s="756"/>
      <c r="X9" s="749" t="s">
        <v>964</v>
      </c>
      <c r="Y9" s="749"/>
      <c r="Z9" s="749" t="s">
        <v>1130</v>
      </c>
      <c r="AA9" s="749"/>
      <c r="AB9" s="751" t="s">
        <v>26</v>
      </c>
      <c r="AC9" s="752" t="s">
        <v>9</v>
      </c>
      <c r="AD9" s="752" t="s">
        <v>10</v>
      </c>
      <c r="AE9" s="752" t="s">
        <v>11</v>
      </c>
      <c r="AF9" s="751" t="s">
        <v>12</v>
      </c>
      <c r="AG9" s="752" t="s">
        <v>13</v>
      </c>
      <c r="AH9" s="752" t="s">
        <v>14</v>
      </c>
      <c r="AI9" s="749" t="s">
        <v>943</v>
      </c>
      <c r="AJ9" s="758" t="s">
        <v>944</v>
      </c>
      <c r="AK9" s="503"/>
    </row>
    <row r="10" spans="1:37" s="377" customFormat="1" ht="47.25">
      <c r="A10" s="752"/>
      <c r="B10" s="752"/>
      <c r="C10" s="751"/>
      <c r="D10" s="752"/>
      <c r="E10" s="752"/>
      <c r="F10" s="752"/>
      <c r="G10" s="751"/>
      <c r="H10" s="752"/>
      <c r="I10" s="752"/>
      <c r="J10" s="751"/>
      <c r="K10" s="498" t="s">
        <v>17</v>
      </c>
      <c r="L10" s="498" t="s">
        <v>18</v>
      </c>
      <c r="M10" s="391" t="s">
        <v>19</v>
      </c>
      <c r="N10" s="391" t="s">
        <v>20</v>
      </c>
      <c r="O10" s="498" t="s">
        <v>21</v>
      </c>
      <c r="P10" s="391" t="s">
        <v>19</v>
      </c>
      <c r="Q10" s="391" t="s">
        <v>20</v>
      </c>
      <c r="R10" s="498" t="s">
        <v>22</v>
      </c>
      <c r="S10" s="391" t="s">
        <v>19</v>
      </c>
      <c r="T10" s="391" t="s">
        <v>20</v>
      </c>
      <c r="U10" s="498" t="s">
        <v>23</v>
      </c>
      <c r="V10" s="391" t="s">
        <v>19</v>
      </c>
      <c r="W10" s="391" t="s">
        <v>20</v>
      </c>
      <c r="X10" s="498" t="s">
        <v>24</v>
      </c>
      <c r="Y10" s="498" t="s">
        <v>25</v>
      </c>
      <c r="Z10" s="498" t="s">
        <v>24</v>
      </c>
      <c r="AA10" s="498" t="s">
        <v>25</v>
      </c>
      <c r="AB10" s="751"/>
      <c r="AC10" s="752"/>
      <c r="AD10" s="752"/>
      <c r="AE10" s="753"/>
      <c r="AF10" s="751"/>
      <c r="AG10" s="753"/>
      <c r="AH10" s="752"/>
      <c r="AI10" s="757"/>
      <c r="AJ10" s="759"/>
      <c r="AK10" s="504"/>
    </row>
    <row r="11" spans="1:37" ht="137.25" customHeight="1">
      <c r="A11" s="446" t="s">
        <v>27</v>
      </c>
      <c r="B11" s="78" t="s">
        <v>67</v>
      </c>
      <c r="C11" s="217" t="s">
        <v>68</v>
      </c>
      <c r="D11" s="44" t="s">
        <v>30</v>
      </c>
      <c r="E11" s="40" t="s">
        <v>1118</v>
      </c>
      <c r="F11" s="40" t="s">
        <v>1050</v>
      </c>
      <c r="G11" s="441"/>
      <c r="H11" s="535">
        <v>0.8</v>
      </c>
      <c r="I11" s="441"/>
      <c r="J11" s="40" t="s">
        <v>33</v>
      </c>
      <c r="K11" s="28">
        <v>0.8</v>
      </c>
      <c r="L11" s="28">
        <v>0.8</v>
      </c>
      <c r="M11" s="28">
        <v>1</v>
      </c>
      <c r="N11" s="131" t="s">
        <v>34</v>
      </c>
      <c r="O11" s="28">
        <v>0.8</v>
      </c>
      <c r="P11" s="28">
        <v>0.8</v>
      </c>
      <c r="Q11" s="131" t="s">
        <v>167</v>
      </c>
      <c r="R11" s="131" t="s">
        <v>32</v>
      </c>
      <c r="S11" s="131" t="s">
        <v>32</v>
      </c>
      <c r="T11" s="131" t="s">
        <v>32</v>
      </c>
      <c r="U11" s="131" t="s">
        <v>32</v>
      </c>
      <c r="V11" s="131" t="s">
        <v>32</v>
      </c>
      <c r="W11" s="442" t="s">
        <v>32</v>
      </c>
      <c r="X11" s="28">
        <v>0.8</v>
      </c>
      <c r="Y11" s="443">
        <v>0.933</v>
      </c>
      <c r="Z11" s="442" t="s">
        <v>32</v>
      </c>
      <c r="AA11" s="442" t="s">
        <v>32</v>
      </c>
      <c r="AB11" s="95" t="s">
        <v>973</v>
      </c>
      <c r="AC11" s="47" t="s">
        <v>958</v>
      </c>
      <c r="AD11" s="447" t="s">
        <v>37</v>
      </c>
      <c r="AE11" s="444" t="s">
        <v>32</v>
      </c>
      <c r="AF11" s="445" t="s">
        <v>32</v>
      </c>
      <c r="AG11" s="39" t="s">
        <v>69</v>
      </c>
      <c r="AH11" s="44" t="s">
        <v>1051</v>
      </c>
      <c r="AI11" s="40" t="s">
        <v>1137</v>
      </c>
      <c r="AJ11" s="40" t="s">
        <v>1131</v>
      </c>
      <c r="AK11" s="44" t="s">
        <v>1136</v>
      </c>
    </row>
    <row r="12" spans="1:36" ht="15.75">
      <c r="A12" s="73"/>
      <c r="B12" s="73"/>
      <c r="C12" s="73"/>
      <c r="D12" s="73"/>
      <c r="E12" s="73"/>
      <c r="F12" s="73"/>
      <c r="G12" s="73"/>
      <c r="H12" s="73"/>
      <c r="I12" s="73"/>
      <c r="J12" s="73"/>
      <c r="K12" s="73"/>
      <c r="L12" s="73"/>
      <c r="M12" s="73"/>
      <c r="N12" s="73"/>
      <c r="O12" s="73"/>
      <c r="P12" s="73"/>
      <c r="Q12" s="73"/>
      <c r="R12" s="73"/>
      <c r="S12" s="73"/>
      <c r="T12" s="73"/>
      <c r="U12" s="380"/>
      <c r="V12" s="73"/>
      <c r="W12" s="73"/>
      <c r="X12" s="73"/>
      <c r="Y12" s="73"/>
      <c r="Z12" s="73"/>
      <c r="AA12" s="385"/>
      <c r="AB12" s="73"/>
      <c r="AC12" s="73"/>
      <c r="AD12" s="73"/>
      <c r="AE12" s="73"/>
      <c r="AF12" s="73"/>
      <c r="AG12" s="73"/>
      <c r="AH12" s="73"/>
      <c r="AI12" s="73"/>
      <c r="AJ12" s="73"/>
    </row>
  </sheetData>
  <sheetProtection/>
  <mergeCells count="32">
    <mergeCell ref="J9:J10"/>
    <mergeCell ref="K9:W9"/>
    <mergeCell ref="AH9:AH10"/>
    <mergeCell ref="AI9:AI10"/>
    <mergeCell ref="AJ9:AJ10"/>
    <mergeCell ref="X9:Y9"/>
    <mergeCell ref="Z9:AA9"/>
    <mergeCell ref="AB9:AB10"/>
    <mergeCell ref="AC9:AC10"/>
    <mergeCell ref="AD9:AD10"/>
    <mergeCell ref="AE9:AE10"/>
    <mergeCell ref="A1:B1"/>
    <mergeCell ref="AF9:AF10"/>
    <mergeCell ref="AG9:AG10"/>
    <mergeCell ref="A9:A10"/>
    <mergeCell ref="B9:B10"/>
    <mergeCell ref="C9:C10"/>
    <mergeCell ref="D9:D10"/>
    <mergeCell ref="E9:E10"/>
    <mergeCell ref="X2:Y2"/>
    <mergeCell ref="C2:E2"/>
    <mergeCell ref="F2:H2"/>
    <mergeCell ref="C8:E8"/>
    <mergeCell ref="F9:F10"/>
    <mergeCell ref="G9:G10"/>
    <mergeCell ref="H9:H10"/>
    <mergeCell ref="I9:I10"/>
    <mergeCell ref="F8:H8"/>
    <mergeCell ref="K8:W8"/>
    <mergeCell ref="X8:AJ8"/>
    <mergeCell ref="Z2:AA2"/>
    <mergeCell ref="K2:W2"/>
  </mergeCells>
  <printOptions/>
  <pageMargins left="0.2362204724409449" right="0.2362204724409449" top="0.7480314960629921" bottom="0.7480314960629921" header="0.31496062992125984" footer="0.31496062992125984"/>
  <pageSetup horizontalDpi="600" verticalDpi="600" orientation="landscape" paperSize="8"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Nomonde Bhengu</dc:creator>
  <cp:keywords/>
  <dc:description/>
  <cp:lastModifiedBy>Khehlo Gumede</cp:lastModifiedBy>
  <cp:lastPrinted>2023-01-31T08:47:44Z</cp:lastPrinted>
  <dcterms:created xsi:type="dcterms:W3CDTF">2020-03-19T11:39:59Z</dcterms:created>
  <dcterms:modified xsi:type="dcterms:W3CDTF">2023-01-31T09:33:42Z</dcterms:modified>
  <cp:category/>
  <cp:version/>
  <cp:contentType/>
  <cp:contentStatus/>
</cp:coreProperties>
</file>